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8695\Desktop\"/>
    </mc:Choice>
  </mc:AlternateContent>
  <xr:revisionPtr revIDLastSave="0" documentId="8_{3EAEB1DB-2DE9-48BC-8E59-76837A1EC576}" xr6:coauthVersionLast="47" xr6:coauthVersionMax="47" xr10:uidLastSave="{00000000-0000-0000-0000-000000000000}"/>
  <bookViews>
    <workbookView xWindow="-108" yWindow="-108" windowWidth="23256" windowHeight="12576" activeTab="2" xr2:uid="{84A0787E-76DF-4F69-A073-C275ED8ACAC5}"/>
  </bookViews>
  <sheets>
    <sheet name="LICZBA DZIECI" sheetId="1" r:id="rId1"/>
    <sheet name="Przywóz " sheetId="4" r:id="rId2"/>
    <sheet name="Odwóz" sheetId="5" r:id="rId3"/>
    <sheet name="przywóz 1 września" sheetId="7" r:id="rId4"/>
    <sheet name="odwóz 1 września 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5" l="1"/>
  <c r="G27" i="5"/>
  <c r="D27" i="5"/>
  <c r="D14" i="5"/>
  <c r="O36" i="4"/>
  <c r="N36" i="4"/>
  <c r="N31" i="4"/>
  <c r="M18" i="4"/>
  <c r="N18" i="4"/>
  <c r="N15" i="4"/>
  <c r="N35" i="5"/>
  <c r="M35" i="5"/>
  <c r="K35" i="5"/>
  <c r="N19" i="5"/>
  <c r="M19" i="5"/>
  <c r="K19" i="5"/>
  <c r="G14" i="5"/>
  <c r="F14" i="5"/>
  <c r="K10" i="5"/>
  <c r="H28" i="4" l="1"/>
  <c r="G28" i="4"/>
  <c r="C28" i="4"/>
  <c r="F24" i="4"/>
  <c r="E24" i="4"/>
  <c r="D24" i="4"/>
  <c r="C24" i="4"/>
  <c r="C21" i="1" l="1"/>
  <c r="P36" i="4"/>
  <c r="M36" i="4"/>
  <c r="L36" i="4"/>
  <c r="R31" i="4"/>
  <c r="R36" i="4" s="1"/>
  <c r="Q31" i="4"/>
  <c r="Q36" i="4" s="1"/>
  <c r="P31" i="4"/>
  <c r="O31" i="4"/>
  <c r="M31" i="4"/>
  <c r="L31" i="4"/>
  <c r="F28" i="4"/>
  <c r="E28" i="4"/>
  <c r="D28" i="4"/>
  <c r="R18" i="4"/>
  <c r="Q18" i="4"/>
  <c r="P18" i="4"/>
  <c r="O18" i="4"/>
  <c r="L18" i="4"/>
  <c r="P15" i="4"/>
  <c r="O15" i="4"/>
  <c r="M15" i="4"/>
  <c r="L15" i="4"/>
  <c r="K21" i="1" l="1"/>
  <c r="J21" i="1"/>
  <c r="I21" i="1"/>
  <c r="H21" i="1"/>
  <c r="F21" i="1"/>
  <c r="E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C5" i="1" s="1"/>
  <c r="C9" i="1" l="1"/>
  <c r="C17" i="1"/>
  <c r="C18" i="1"/>
  <c r="C14" i="1"/>
  <c r="C10" i="1"/>
  <c r="C7" i="1"/>
  <c r="G21" i="1"/>
  <c r="C11" i="1"/>
  <c r="C13" i="1"/>
  <c r="C15" i="1"/>
  <c r="C6" i="1"/>
  <c r="C19" i="1"/>
  <c r="C16" i="1"/>
  <c r="C8" i="1"/>
  <c r="C12" i="1"/>
  <c r="C20" i="1"/>
  <c r="D21" i="1"/>
  <c r="G11" i="4"/>
  <c r="C11" i="4"/>
  <c r="H11" i="4"/>
  <c r="D11" i="4"/>
  <c r="F11" i="4"/>
  <c r="E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EWA</author>
  </authors>
  <commentList>
    <comment ref="P15" authorId="0" shapeId="0" xr:uid="{EC9D4593-CAC7-4CE1-9827-1F4A274C82BC}">
      <text>
        <r>
          <rPr>
            <b/>
            <sz val="9"/>
            <color indexed="81"/>
            <rFont val="Tahoma"/>
            <family val="2"/>
            <charset val="238"/>
          </rPr>
          <t>EWA:</t>
        </r>
        <r>
          <rPr>
            <sz val="9"/>
            <color indexed="81"/>
            <rFont val="Tahoma"/>
            <family val="2"/>
            <charset val="238"/>
          </rPr>
          <t xml:space="preserve">
19 dzieci siedzi w autobusie. 1 dziecko dosiada się w Mieleszynie i 20 dzieci jedzie dalej do Karniszewa</t>
        </r>
      </text>
    </comment>
    <comment ref="P31" authorId="0" shapeId="0" xr:uid="{723A8572-57EB-432F-94E9-52EB8F4CB65B}">
      <text>
        <r>
          <rPr>
            <b/>
            <sz val="9"/>
            <color indexed="81"/>
            <rFont val="Tahoma"/>
            <family val="2"/>
            <charset val="238"/>
          </rPr>
          <t>EWA:</t>
        </r>
        <r>
          <rPr>
            <sz val="9"/>
            <color indexed="81"/>
            <rFont val="Tahoma"/>
            <family val="2"/>
            <charset val="238"/>
          </rPr>
          <t xml:space="preserve">
44 dzieci wysiada w Karniszewie, a 3 jedzie dalej do Mieleszyna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EWA</author>
  </authors>
  <commentList>
    <comment ref="E4" authorId="0" shapeId="0" xr:uid="{28212C0B-27D9-4E3F-8E42-B760B19C95A6}">
      <text>
        <r>
          <rPr>
            <b/>
            <sz val="9"/>
            <color indexed="81"/>
            <rFont val="Tahoma"/>
            <family val="2"/>
            <charset val="238"/>
          </rPr>
          <t>EWA:</t>
        </r>
        <r>
          <rPr>
            <sz val="9"/>
            <color indexed="81"/>
            <rFont val="Tahoma"/>
            <family val="2"/>
            <charset val="238"/>
          </rPr>
          <t xml:space="preserve">
Wsiadają przedszkolaki Przysieka 5 osób i 1 SP Mieleszyn</t>
        </r>
      </text>
    </comment>
    <comment ref="E8" authorId="0" shapeId="0" xr:uid="{D2FF7239-0E56-4D2A-A8A2-8E86E5D3BCC7}">
      <text>
        <r>
          <rPr>
            <b/>
            <sz val="9"/>
            <color indexed="81"/>
            <rFont val="Tahoma"/>
            <family val="2"/>
            <charset val="238"/>
          </rPr>
          <t>EWA:</t>
        </r>
        <r>
          <rPr>
            <sz val="9"/>
            <color indexed="81"/>
            <rFont val="Tahoma"/>
            <family val="2"/>
            <charset val="238"/>
          </rPr>
          <t xml:space="preserve">
wysiada 1 dziecko w Karniszewie dosiada się 17 dzieci z SP Karniszewo (w autobusie jest 18 dzieci)</t>
        </r>
      </text>
    </comment>
    <comment ref="K10" authorId="0" shapeId="0" xr:uid="{7FFB7D7A-CB58-424B-9DB3-08706AE428F6}">
      <text>
        <r>
          <rPr>
            <b/>
            <sz val="9"/>
            <color indexed="81"/>
            <rFont val="Tahoma"/>
            <family val="2"/>
            <charset val="238"/>
          </rPr>
          <t>EWA:</t>
        </r>
        <r>
          <rPr>
            <sz val="9"/>
            <color indexed="81"/>
            <rFont val="Tahoma"/>
            <family val="2"/>
            <charset val="238"/>
          </rPr>
          <t xml:space="preserve">
3 dzieci jedzie dalej do SP Karniszewo</t>
        </r>
      </text>
    </comment>
    <comment ref="K12" authorId="0" shapeId="0" xr:uid="{7AC23670-AD20-4AAF-BE98-A46B1DD99D59}">
      <text>
        <r>
          <rPr>
            <b/>
            <sz val="9"/>
            <color indexed="81"/>
            <rFont val="Tahoma"/>
            <family val="2"/>
            <charset val="238"/>
          </rPr>
          <t>EWA:</t>
        </r>
        <r>
          <rPr>
            <sz val="9"/>
            <color indexed="81"/>
            <rFont val="Tahoma"/>
            <family val="2"/>
            <charset val="238"/>
          </rPr>
          <t xml:space="preserve">
wysiada 1 dziecko i 2 siedzi w autobusie. Dosiada się 42 dzieci. W autobusie znajduje się 44 dzieci</t>
        </r>
      </text>
    </comment>
    <comment ref="D18" authorId="0" shapeId="0" xr:uid="{03F2368C-A149-4B4D-8CC9-E4EEDAEABEC9}">
      <text>
        <r>
          <rPr>
            <b/>
            <sz val="9"/>
            <color indexed="81"/>
            <rFont val="Tahoma"/>
            <family val="2"/>
            <charset val="238"/>
          </rPr>
          <t>EWA:</t>
        </r>
        <r>
          <rPr>
            <sz val="9"/>
            <color indexed="81"/>
            <rFont val="Tahoma"/>
            <family val="2"/>
            <charset val="238"/>
          </rPr>
          <t xml:space="preserve">
Wysiada 1 dziecko, 9
 dzieci siedzi w autobusie i dosiada się 29 dzieci z SP Mieleszyn i przedszkole Przysieka</t>
        </r>
      </text>
    </comment>
    <comment ref="E18" authorId="0" shapeId="0" xr:uid="{CD73C312-1BF4-4321-B419-4ADF76880B99}">
      <text>
        <r>
          <rPr>
            <b/>
            <sz val="9"/>
            <color indexed="81"/>
            <rFont val="Tahoma"/>
            <family val="2"/>
            <charset val="238"/>
          </rPr>
          <t>EWA:</t>
        </r>
        <r>
          <rPr>
            <sz val="9"/>
            <color indexed="81"/>
            <rFont val="Tahoma"/>
            <family val="2"/>
            <charset val="238"/>
          </rPr>
          <t xml:space="preserve">
SP Mieleszyn wsiada 16 osób, przedszkole Przysieka wsiada 13 osób</t>
        </r>
      </text>
    </comment>
    <comment ref="K25" authorId="0" shapeId="0" xr:uid="{2E5DC496-ECEF-4247-9C02-6748734D1F03}">
      <text>
        <r>
          <rPr>
            <b/>
            <sz val="9"/>
            <color indexed="81"/>
            <rFont val="Tahoma"/>
            <family val="2"/>
            <charset val="238"/>
          </rPr>
          <t>EWA:</t>
        </r>
        <r>
          <rPr>
            <sz val="9"/>
            <color indexed="81"/>
            <rFont val="Tahoma"/>
            <family val="2"/>
            <charset val="238"/>
          </rPr>
          <t xml:space="preserve">
W autobusie zostaje 19 dzieci i dosiada się 22 dzieci. Razem siedzi 41 dzieci</t>
        </r>
      </text>
    </comment>
  </commentList>
</comments>
</file>

<file path=xl/sharedStrings.xml><?xml version="1.0" encoding="utf-8"?>
<sst xmlns="http://schemas.openxmlformats.org/spreadsheetml/2006/main" count="364" uniqueCount="97">
  <si>
    <t>Miejscowość</t>
  </si>
  <si>
    <t>Liczba ogółem</t>
  </si>
  <si>
    <t>klasy I-III</t>
  </si>
  <si>
    <t>SP Mieleszyn</t>
  </si>
  <si>
    <t>SP Karniszewo</t>
  </si>
  <si>
    <t>klasy IV-VIII</t>
  </si>
  <si>
    <t>Oddział przedszkolny Karniszewo</t>
  </si>
  <si>
    <t>Łopienno</t>
  </si>
  <si>
    <t>Dobiejewo</t>
  </si>
  <si>
    <t>Mieleszyn</t>
  </si>
  <si>
    <t>Popowo-Ignacewo</t>
  </si>
  <si>
    <t>Popowo Tomkowe</t>
  </si>
  <si>
    <t>Kowalewo</t>
  </si>
  <si>
    <t>Popowo Podleśne</t>
  </si>
  <si>
    <t>Dziadkowo</t>
  </si>
  <si>
    <t>Dziadkówko</t>
  </si>
  <si>
    <t>Przysieka</t>
  </si>
  <si>
    <t>Dębłowo</t>
  </si>
  <si>
    <t>Świątniki Wielkie</t>
  </si>
  <si>
    <t>Świątniki Małe</t>
  </si>
  <si>
    <t>Sokolniki</t>
  </si>
  <si>
    <t>Karniszewo</t>
  </si>
  <si>
    <t>Mielno</t>
  </si>
  <si>
    <t>SUMA</t>
  </si>
  <si>
    <t xml:space="preserve">Karniszewo </t>
  </si>
  <si>
    <t xml:space="preserve">Przysieka </t>
  </si>
  <si>
    <t xml:space="preserve">Sokolniki </t>
  </si>
  <si>
    <t xml:space="preserve">Świątniki Małe </t>
  </si>
  <si>
    <t>PRZYWÓZ</t>
  </si>
  <si>
    <t>Klasy I-III (plus oddział Karniszewo)</t>
  </si>
  <si>
    <t>Ogólna liczba dzieci</t>
  </si>
  <si>
    <t>Wysiada Mieleszyn</t>
  </si>
  <si>
    <t>zostaje</t>
  </si>
  <si>
    <t>Wysiada Karniszewo</t>
  </si>
  <si>
    <t>km</t>
  </si>
  <si>
    <t>min</t>
  </si>
  <si>
    <t>wysiada Mieleszyn</t>
  </si>
  <si>
    <t>wysiada Karniszewo</t>
  </si>
  <si>
    <t>Karniszewo - start</t>
  </si>
  <si>
    <t>Autobus nr 1</t>
  </si>
  <si>
    <t>Mieleszyn - start</t>
  </si>
  <si>
    <t>Pop Podleśne</t>
  </si>
  <si>
    <t xml:space="preserve">Kowalewo </t>
  </si>
  <si>
    <t xml:space="preserve">Pop Tomkowe </t>
  </si>
  <si>
    <t>Pop - Ignacewo</t>
  </si>
  <si>
    <t>Autobus nr 2</t>
  </si>
  <si>
    <t>RAZEM</t>
  </si>
  <si>
    <t>Św Małe</t>
  </si>
  <si>
    <t>Św. Wielkie</t>
  </si>
  <si>
    <t xml:space="preserve">Dębłowo </t>
  </si>
  <si>
    <t>Pop Tomk</t>
  </si>
  <si>
    <t>Pop Ign</t>
  </si>
  <si>
    <t>Pop- Ignac</t>
  </si>
  <si>
    <t>Pop Tomkow</t>
  </si>
  <si>
    <t xml:space="preserve">Mieleszyn </t>
  </si>
  <si>
    <t xml:space="preserve">Św. Małe </t>
  </si>
  <si>
    <t xml:space="preserve">Łopienno </t>
  </si>
  <si>
    <t>Popowo Tomk</t>
  </si>
  <si>
    <t xml:space="preserve">Dobiejewo </t>
  </si>
  <si>
    <t>Dalszy ciąg trasy w autobusie siedzi 9 dzieci + 1 z Mieleszyna</t>
  </si>
  <si>
    <t>ODWÓZ</t>
  </si>
  <si>
    <t>Klasy I-III (oddz. Karniszewo)</t>
  </si>
  <si>
    <t>Klasy IV-VIII</t>
  </si>
  <si>
    <t>Wysiada</t>
  </si>
  <si>
    <t>Wsiada</t>
  </si>
  <si>
    <t>Popowo Ignacewo</t>
  </si>
  <si>
    <t xml:space="preserve">Mielno </t>
  </si>
  <si>
    <t>wysiada przedszkole Przysieka</t>
  </si>
  <si>
    <t>Dalszy ciąg trasy w autobusie siedzi 5 dzieci i jadą do Łopienna</t>
  </si>
  <si>
    <t>Klasy IV-VIII + przedszkole Przysieka</t>
  </si>
  <si>
    <t>Przysieka Prz</t>
  </si>
  <si>
    <t>Mieleszyn SP</t>
  </si>
  <si>
    <t>Przysieka 26A</t>
  </si>
  <si>
    <t>Przysieka Św</t>
  </si>
  <si>
    <t>Św. Małe</t>
  </si>
  <si>
    <t xml:space="preserve">Przedszkole Przysieka </t>
  </si>
  <si>
    <t>Dobiejewo (4)</t>
  </si>
  <si>
    <t>Łopienno (2)</t>
  </si>
  <si>
    <t>Sokolniki (2+17+5+1)</t>
  </si>
  <si>
    <t>Dębłowo (11)</t>
  </si>
  <si>
    <t>Św. Wielkie (12)</t>
  </si>
  <si>
    <t>Św Małe (12)</t>
  </si>
  <si>
    <t>Pop Tomkow (10K+13M)</t>
  </si>
  <si>
    <t>Mieleszyn (2K)</t>
  </si>
  <si>
    <t>Przysieka Św (5K+5M)</t>
  </si>
  <si>
    <t>Pop Ign (3M)</t>
  </si>
  <si>
    <t>Kowalewo (2M)</t>
  </si>
  <si>
    <t>Dziadkowo (3M)</t>
  </si>
  <si>
    <t>Dziadkówko (1K+1M)</t>
  </si>
  <si>
    <t>Mielno (9K+11M)</t>
  </si>
  <si>
    <t>Pop Podleśne (3K)</t>
  </si>
  <si>
    <t>Autobus 1</t>
  </si>
  <si>
    <t>Autobus 2</t>
  </si>
  <si>
    <t>ODWÓZ ZE SZKOŁY DO DOMU 1 WRZEŚNIA 2021 R.</t>
  </si>
  <si>
    <t>K - Karniszewo</t>
  </si>
  <si>
    <t xml:space="preserve">M - Mieleszyn </t>
  </si>
  <si>
    <t>PRZYWÓZ Z DOMU DO SZKOŁY 1 WRZEŚNIA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</si>
</sst>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u/>
      <sz val="14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3F3F7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7" borderId="0" applyNumberFormat="0" applyBorder="0" applyAlignment="0" applyProtection="0"/>
    <xf numFmtId="0" fontId="10" fillId="8" borderId="6" applyNumberFormat="0" applyAlignment="0" applyProtection="0"/>
  </cellStyleXfs>
  <cellXfs count="105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textRotation="90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20" fontId="0" fillId="0" borderId="0" xfId="0" applyNumberFormat="1"/>
    <xf numFmtId="20" fontId="1" fillId="0" borderId="0" xfId="0" applyNumberFormat="1" applyFont="1"/>
    <xf numFmtId="20" fontId="2" fillId="7" borderId="0" xfId="1" applyNumberFormat="1"/>
    <xf numFmtId="20" fontId="0" fillId="0" borderId="1" xfId="0" applyNumberFormat="1" applyBorder="1"/>
    <xf numFmtId="20" fontId="1" fillId="0" borderId="1" xfId="0" applyNumberFormat="1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textRotation="90"/>
    </xf>
    <xf numFmtId="0" fontId="1" fillId="0" borderId="0" xfId="0" applyFont="1" applyAlignment="1">
      <alignment horizontal="center"/>
    </xf>
    <xf numFmtId="20" fontId="11" fillId="8" borderId="6" xfId="2" applyNumberFormat="1" applyFont="1"/>
    <xf numFmtId="20" fontId="11" fillId="8" borderId="1" xfId="2" applyNumberFormat="1" applyFont="1" applyBorder="1"/>
    <xf numFmtId="20" fontId="2" fillId="7" borderId="1" xfId="1" applyNumberFormat="1" applyBorder="1"/>
    <xf numFmtId="20" fontId="10" fillId="8" borderId="1" xfId="2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 textRotation="90"/>
    </xf>
    <xf numFmtId="0" fontId="0" fillId="0" borderId="0" xfId="0"/>
    <xf numFmtId="0" fontId="12" fillId="0" borderId="1" xfId="0" applyFont="1" applyBorder="1" applyAlignment="1">
      <alignment horizontal="center"/>
    </xf>
    <xf numFmtId="0" fontId="0" fillId="0" borderId="2" xfId="0" applyFill="1" applyBorder="1"/>
    <xf numFmtId="0" fontId="3" fillId="0" borderId="0" xfId="0" applyFont="1" applyBorder="1"/>
    <xf numFmtId="0" fontId="0" fillId="0" borderId="0" xfId="0" applyFill="1" applyBorder="1"/>
    <xf numFmtId="0" fontId="0" fillId="0" borderId="9" xfId="0" applyFill="1" applyBorder="1"/>
    <xf numFmtId="0" fontId="0" fillId="0" borderId="2" xfId="0" applyFill="1" applyBorder="1" applyAlignment="1">
      <alignment horizontal="center"/>
    </xf>
    <xf numFmtId="0" fontId="0" fillId="0" borderId="10" xfId="0" applyBorder="1" applyAlignment="1"/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13" fillId="0" borderId="0" xfId="0" applyFont="1"/>
    <xf numFmtId="0" fontId="13" fillId="0" borderId="0" xfId="0" applyFont="1" applyAlignment="1"/>
    <xf numFmtId="0" fontId="13" fillId="0" borderId="1" xfId="0" applyFont="1" applyBorder="1"/>
    <xf numFmtId="20" fontId="13" fillId="0" borderId="1" xfId="0" applyNumberFormat="1" applyFont="1" applyBorder="1"/>
    <xf numFmtId="0" fontId="4" fillId="0" borderId="1" xfId="0" applyFont="1" applyBorder="1"/>
    <xf numFmtId="20" fontId="13" fillId="0" borderId="0" xfId="0" applyNumberFormat="1" applyFont="1"/>
    <xf numFmtId="0" fontId="14" fillId="0" borderId="1" xfId="0" applyFont="1" applyBorder="1"/>
    <xf numFmtId="0" fontId="13" fillId="0" borderId="1" xfId="0" applyFont="1" applyFill="1" applyBorder="1"/>
    <xf numFmtId="0" fontId="16" fillId="0" borderId="0" xfId="0" applyFont="1"/>
    <xf numFmtId="0" fontId="16" fillId="0" borderId="1" xfId="0" applyFont="1" applyBorder="1"/>
    <xf numFmtId="20" fontId="16" fillId="0" borderId="1" xfId="0" applyNumberFormat="1" applyFont="1" applyBorder="1"/>
    <xf numFmtId="0" fontId="16" fillId="0" borderId="1" xfId="0" applyFont="1" applyFill="1" applyBorder="1"/>
    <xf numFmtId="20" fontId="16" fillId="0" borderId="1" xfId="0" applyNumberFormat="1" applyFont="1" applyFill="1" applyBorder="1"/>
    <xf numFmtId="0" fontId="15" fillId="0" borderId="1" xfId="0" applyFont="1" applyBorder="1"/>
    <xf numFmtId="0" fontId="17" fillId="0" borderId="1" xfId="0" applyFont="1" applyBorder="1"/>
    <xf numFmtId="0" fontId="4" fillId="0" borderId="0" xfId="0" applyFont="1" applyAlignment="1">
      <alignment vertical="center" textRotation="90"/>
    </xf>
    <xf numFmtId="20" fontId="18" fillId="7" borderId="0" xfId="1" applyNumberFormat="1" applyFont="1"/>
    <xf numFmtId="20" fontId="4" fillId="0" borderId="1" xfId="0" applyNumberFormat="1" applyFont="1" applyBorder="1"/>
    <xf numFmtId="20" fontId="4" fillId="0" borderId="0" xfId="0" applyNumberFormat="1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0" fillId="0" borderId="0" xfId="0"/>
    <xf numFmtId="0" fontId="1" fillId="0" borderId="7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</cellXfs>
  <cellStyles count="3">
    <cellStyle name="Dane wejściowe" xfId="2" builtinId="20"/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B7AFC-DDF3-4FB3-8D95-5318AFB6390C}">
  <sheetPr>
    <pageSetUpPr fitToPage="1"/>
  </sheetPr>
  <dimension ref="B4:K23"/>
  <sheetViews>
    <sheetView zoomScale="130" zoomScaleNormal="130" workbookViewId="0">
      <selection activeCell="K5" sqref="K5"/>
    </sheetView>
  </sheetViews>
  <sheetFormatPr defaultRowHeight="14.4" x14ac:dyDescent="0.3"/>
  <cols>
    <col min="2" max="2" width="17.6640625" bestFit="1" customWidth="1"/>
    <col min="3" max="3" width="7.6640625" bestFit="1" customWidth="1"/>
    <col min="4" max="4" width="8.88671875" bestFit="1" customWidth="1"/>
    <col min="5" max="5" width="12.5546875" bestFit="1" customWidth="1"/>
    <col min="6" max="6" width="13.88671875" bestFit="1" customWidth="1"/>
    <col min="7" max="7" width="11.44140625" bestFit="1" customWidth="1"/>
    <col min="8" max="8" width="12.5546875" bestFit="1" customWidth="1"/>
    <col min="9" max="9" width="13.88671875" bestFit="1" customWidth="1"/>
    <col min="10" max="10" width="13.33203125" customWidth="1"/>
    <col min="11" max="11" width="14.109375" customWidth="1"/>
  </cols>
  <sheetData>
    <row r="4" spans="2:11" ht="43.2" x14ac:dyDescent="0.3">
      <c r="B4" s="1" t="s">
        <v>0</v>
      </c>
      <c r="C4" s="2" t="s">
        <v>1</v>
      </c>
      <c r="D4" s="3" t="s">
        <v>2</v>
      </c>
      <c r="E4" s="1" t="s">
        <v>3</v>
      </c>
      <c r="F4" s="1" t="s">
        <v>4</v>
      </c>
      <c r="G4" s="3" t="s">
        <v>5</v>
      </c>
      <c r="H4" s="1" t="s">
        <v>3</v>
      </c>
      <c r="I4" s="1" t="s">
        <v>4</v>
      </c>
      <c r="J4" s="4" t="s">
        <v>6</v>
      </c>
      <c r="K4" s="4" t="s">
        <v>75</v>
      </c>
    </row>
    <row r="5" spans="2:11" x14ac:dyDescent="0.3">
      <c r="B5" s="5" t="s">
        <v>7</v>
      </c>
      <c r="C5" s="6">
        <f>SUM(D5,G5,J5,K5)</f>
        <v>4</v>
      </c>
      <c r="D5" s="3">
        <f>SUM(E5:F5)</f>
        <v>0</v>
      </c>
      <c r="E5" s="7">
        <v>0</v>
      </c>
      <c r="F5" s="7">
        <v>0</v>
      </c>
      <c r="G5" s="3">
        <f>SUM(H5:I5)</f>
        <v>2</v>
      </c>
      <c r="H5" s="7">
        <v>2</v>
      </c>
      <c r="I5" s="7">
        <v>0</v>
      </c>
      <c r="J5" s="8">
        <v>0</v>
      </c>
      <c r="K5" s="8">
        <v>2</v>
      </c>
    </row>
    <row r="6" spans="2:11" x14ac:dyDescent="0.3">
      <c r="B6" s="5" t="s">
        <v>8</v>
      </c>
      <c r="C6" s="6">
        <f t="shared" ref="C6:C20" si="0">SUM(D6,G6,J6,K6)</f>
        <v>5</v>
      </c>
      <c r="D6" s="3">
        <f t="shared" ref="D6:D20" si="1">SUM(E6:F6)</f>
        <v>1</v>
      </c>
      <c r="E6" s="7">
        <v>1</v>
      </c>
      <c r="F6" s="7">
        <v>0</v>
      </c>
      <c r="G6" s="3">
        <f t="shared" ref="G6:G20" si="2">SUM(H6:I6)</f>
        <v>3</v>
      </c>
      <c r="H6" s="7">
        <v>3</v>
      </c>
      <c r="I6" s="7">
        <v>0</v>
      </c>
      <c r="J6" s="8">
        <v>0</v>
      </c>
      <c r="K6" s="8">
        <v>1</v>
      </c>
    </row>
    <row r="7" spans="2:11" x14ac:dyDescent="0.3">
      <c r="B7" s="5" t="s">
        <v>9</v>
      </c>
      <c r="C7" s="6">
        <f t="shared" si="0"/>
        <v>2</v>
      </c>
      <c r="D7" s="3">
        <f t="shared" si="1"/>
        <v>1</v>
      </c>
      <c r="E7" s="7">
        <v>0</v>
      </c>
      <c r="F7" s="7">
        <v>1</v>
      </c>
      <c r="G7" s="3">
        <f t="shared" si="2"/>
        <v>1</v>
      </c>
      <c r="H7" s="7">
        <v>0</v>
      </c>
      <c r="I7" s="7">
        <v>1</v>
      </c>
      <c r="J7" s="8">
        <v>0</v>
      </c>
      <c r="K7" s="8">
        <v>0</v>
      </c>
    </row>
    <row r="8" spans="2:11" x14ac:dyDescent="0.3">
      <c r="B8" s="5" t="s">
        <v>10</v>
      </c>
      <c r="C8" s="6">
        <f t="shared" si="0"/>
        <v>8</v>
      </c>
      <c r="D8" s="3">
        <f t="shared" si="1"/>
        <v>1</v>
      </c>
      <c r="E8" s="7">
        <v>1</v>
      </c>
      <c r="F8" s="7">
        <v>0</v>
      </c>
      <c r="G8" s="3">
        <f t="shared" si="2"/>
        <v>2</v>
      </c>
      <c r="H8" s="7">
        <v>2</v>
      </c>
      <c r="I8" s="7">
        <v>0</v>
      </c>
      <c r="J8" s="8">
        <v>0</v>
      </c>
      <c r="K8" s="8">
        <v>5</v>
      </c>
    </row>
    <row r="9" spans="2:11" x14ac:dyDescent="0.3">
      <c r="B9" s="5" t="s">
        <v>11</v>
      </c>
      <c r="C9" s="6">
        <f t="shared" si="0"/>
        <v>24</v>
      </c>
      <c r="D9" s="3">
        <f t="shared" si="1"/>
        <v>8</v>
      </c>
      <c r="E9" s="7">
        <v>4</v>
      </c>
      <c r="F9" s="7">
        <v>4</v>
      </c>
      <c r="G9" s="3">
        <f t="shared" si="2"/>
        <v>12</v>
      </c>
      <c r="H9" s="7">
        <v>9</v>
      </c>
      <c r="I9" s="7">
        <v>3</v>
      </c>
      <c r="J9" s="8">
        <v>3</v>
      </c>
      <c r="K9" s="8">
        <v>1</v>
      </c>
    </row>
    <row r="10" spans="2:11" x14ac:dyDescent="0.3">
      <c r="B10" s="5" t="s">
        <v>12</v>
      </c>
      <c r="C10" s="6">
        <f t="shared" si="0"/>
        <v>4</v>
      </c>
      <c r="D10" s="3">
        <f t="shared" si="1"/>
        <v>1</v>
      </c>
      <c r="E10" s="7">
        <v>1</v>
      </c>
      <c r="F10" s="7">
        <v>0</v>
      </c>
      <c r="G10" s="3">
        <f t="shared" si="2"/>
        <v>1</v>
      </c>
      <c r="H10" s="7">
        <v>1</v>
      </c>
      <c r="I10" s="7">
        <v>0</v>
      </c>
      <c r="J10" s="8">
        <v>0</v>
      </c>
      <c r="K10" s="8">
        <v>2</v>
      </c>
    </row>
    <row r="11" spans="2:11" x14ac:dyDescent="0.3">
      <c r="B11" s="5" t="s">
        <v>13</v>
      </c>
      <c r="C11" s="6">
        <f t="shared" si="0"/>
        <v>3</v>
      </c>
      <c r="D11" s="3">
        <f t="shared" si="1"/>
        <v>0</v>
      </c>
      <c r="E11" s="7">
        <v>0</v>
      </c>
      <c r="F11" s="7">
        <v>0</v>
      </c>
      <c r="G11" s="3">
        <f t="shared" si="2"/>
        <v>3</v>
      </c>
      <c r="H11" s="7">
        <v>0</v>
      </c>
      <c r="I11" s="7">
        <v>3</v>
      </c>
      <c r="J11" s="8">
        <v>0</v>
      </c>
      <c r="K11" s="8">
        <v>0</v>
      </c>
    </row>
    <row r="12" spans="2:11" x14ac:dyDescent="0.3">
      <c r="B12" s="5" t="s">
        <v>14</v>
      </c>
      <c r="C12" s="6">
        <f t="shared" si="0"/>
        <v>4</v>
      </c>
      <c r="D12" s="3">
        <f t="shared" si="1"/>
        <v>2</v>
      </c>
      <c r="E12" s="7">
        <v>2</v>
      </c>
      <c r="F12" s="7">
        <v>0</v>
      </c>
      <c r="G12" s="3">
        <f t="shared" si="2"/>
        <v>1</v>
      </c>
      <c r="H12" s="7">
        <v>1</v>
      </c>
      <c r="I12" s="7">
        <v>0</v>
      </c>
      <c r="J12" s="8">
        <v>0</v>
      </c>
      <c r="K12" s="8">
        <v>1</v>
      </c>
    </row>
    <row r="13" spans="2:11" x14ac:dyDescent="0.3">
      <c r="B13" s="5" t="s">
        <v>15</v>
      </c>
      <c r="C13" s="6">
        <f t="shared" si="0"/>
        <v>2</v>
      </c>
      <c r="D13" s="3">
        <f t="shared" si="1"/>
        <v>0</v>
      </c>
      <c r="E13" s="7">
        <v>0</v>
      </c>
      <c r="F13" s="7">
        <v>0</v>
      </c>
      <c r="G13" s="3">
        <f t="shared" si="2"/>
        <v>2</v>
      </c>
      <c r="H13" s="7">
        <v>1</v>
      </c>
      <c r="I13" s="7">
        <v>1</v>
      </c>
      <c r="J13" s="8">
        <v>0</v>
      </c>
      <c r="K13" s="8">
        <v>0</v>
      </c>
    </row>
    <row r="14" spans="2:11" x14ac:dyDescent="0.3">
      <c r="B14" s="5" t="s">
        <v>16</v>
      </c>
      <c r="C14" s="6">
        <f t="shared" si="0"/>
        <v>21</v>
      </c>
      <c r="D14" s="3">
        <f t="shared" si="1"/>
        <v>6</v>
      </c>
      <c r="E14" s="7">
        <v>5</v>
      </c>
      <c r="F14" s="7">
        <v>1</v>
      </c>
      <c r="G14" s="3">
        <f t="shared" si="2"/>
        <v>15</v>
      </c>
      <c r="H14" s="7">
        <v>11</v>
      </c>
      <c r="I14" s="7">
        <v>4</v>
      </c>
      <c r="J14" s="8">
        <v>0</v>
      </c>
      <c r="K14" s="8">
        <v>0</v>
      </c>
    </row>
    <row r="15" spans="2:11" x14ac:dyDescent="0.3">
      <c r="B15" s="5" t="s">
        <v>17</v>
      </c>
      <c r="C15" s="6">
        <f t="shared" si="0"/>
        <v>12</v>
      </c>
      <c r="D15" s="3">
        <f t="shared" si="1"/>
        <v>3</v>
      </c>
      <c r="E15" s="7">
        <v>0</v>
      </c>
      <c r="F15" s="7">
        <v>3</v>
      </c>
      <c r="G15" s="3">
        <f t="shared" si="2"/>
        <v>9</v>
      </c>
      <c r="H15" s="7">
        <v>0</v>
      </c>
      <c r="I15" s="7">
        <v>9</v>
      </c>
      <c r="J15" s="8">
        <v>0</v>
      </c>
      <c r="K15" s="8">
        <v>0</v>
      </c>
    </row>
    <row r="16" spans="2:11" x14ac:dyDescent="0.3">
      <c r="B16" s="5" t="s">
        <v>18</v>
      </c>
      <c r="C16" s="6">
        <f t="shared" si="0"/>
        <v>12</v>
      </c>
      <c r="D16" s="3">
        <f t="shared" si="1"/>
        <v>3</v>
      </c>
      <c r="E16" s="7">
        <v>0</v>
      </c>
      <c r="F16" s="7">
        <v>3</v>
      </c>
      <c r="G16" s="3">
        <f t="shared" si="2"/>
        <v>7</v>
      </c>
      <c r="H16" s="7">
        <v>0</v>
      </c>
      <c r="I16" s="7">
        <v>7</v>
      </c>
      <c r="J16" s="8">
        <v>2</v>
      </c>
      <c r="K16" s="8">
        <v>0</v>
      </c>
    </row>
    <row r="17" spans="2:11" x14ac:dyDescent="0.3">
      <c r="B17" s="5" t="s">
        <v>19</v>
      </c>
      <c r="C17" s="6">
        <f t="shared" si="0"/>
        <v>12</v>
      </c>
      <c r="D17" s="3">
        <f t="shared" si="1"/>
        <v>2</v>
      </c>
      <c r="E17" s="7">
        <v>0</v>
      </c>
      <c r="F17" s="7">
        <v>2</v>
      </c>
      <c r="G17" s="3">
        <f t="shared" si="2"/>
        <v>9</v>
      </c>
      <c r="H17" s="7">
        <v>0</v>
      </c>
      <c r="I17" s="7">
        <v>9</v>
      </c>
      <c r="J17" s="8">
        <v>1</v>
      </c>
      <c r="K17" s="8">
        <v>0</v>
      </c>
    </row>
    <row r="18" spans="2:11" x14ac:dyDescent="0.3">
      <c r="B18" s="5" t="s">
        <v>20</v>
      </c>
      <c r="C18" s="6">
        <f t="shared" si="0"/>
        <v>26</v>
      </c>
      <c r="D18" s="3">
        <f t="shared" si="1"/>
        <v>5</v>
      </c>
      <c r="E18" s="7">
        <v>0</v>
      </c>
      <c r="F18" s="7">
        <v>5</v>
      </c>
      <c r="G18" s="3">
        <f t="shared" si="2"/>
        <v>19</v>
      </c>
      <c r="H18" s="7">
        <v>2</v>
      </c>
      <c r="I18" s="7">
        <v>17</v>
      </c>
      <c r="J18" s="8">
        <v>1</v>
      </c>
      <c r="K18" s="8">
        <v>1</v>
      </c>
    </row>
    <row r="19" spans="2:11" x14ac:dyDescent="0.3">
      <c r="B19" s="5" t="s">
        <v>21</v>
      </c>
      <c r="C19" s="6">
        <f t="shared" si="0"/>
        <v>2</v>
      </c>
      <c r="D19" s="3">
        <f t="shared" si="1"/>
        <v>0</v>
      </c>
      <c r="E19" s="7">
        <v>0</v>
      </c>
      <c r="F19" s="7">
        <v>0</v>
      </c>
      <c r="G19" s="3">
        <f t="shared" si="2"/>
        <v>1</v>
      </c>
      <c r="H19" s="7">
        <v>1</v>
      </c>
      <c r="I19" s="7">
        <v>0</v>
      </c>
      <c r="J19" s="8">
        <v>0</v>
      </c>
      <c r="K19" s="8">
        <v>1</v>
      </c>
    </row>
    <row r="20" spans="2:11" x14ac:dyDescent="0.3">
      <c r="B20" s="5" t="s">
        <v>22</v>
      </c>
      <c r="C20" s="6">
        <f t="shared" si="0"/>
        <v>24</v>
      </c>
      <c r="D20" s="3">
        <f t="shared" si="1"/>
        <v>4</v>
      </c>
      <c r="E20" s="7">
        <v>3</v>
      </c>
      <c r="F20" s="7">
        <v>1</v>
      </c>
      <c r="G20" s="3">
        <f t="shared" si="2"/>
        <v>16</v>
      </c>
      <c r="H20" s="7">
        <v>8</v>
      </c>
      <c r="I20" s="7">
        <v>8</v>
      </c>
      <c r="J20" s="8">
        <v>0</v>
      </c>
      <c r="K20" s="8">
        <v>4</v>
      </c>
    </row>
    <row r="21" spans="2:11" x14ac:dyDescent="0.3">
      <c r="B21" s="9" t="s">
        <v>23</v>
      </c>
      <c r="C21" s="9">
        <f>SUM(C5:C20)</f>
        <v>165</v>
      </c>
      <c r="D21" s="9">
        <f t="shared" ref="D21:K21" si="3">SUM(D5:D20)</f>
        <v>37</v>
      </c>
      <c r="E21" s="9">
        <f t="shared" si="3"/>
        <v>17</v>
      </c>
      <c r="F21" s="9">
        <f t="shared" si="3"/>
        <v>20</v>
      </c>
      <c r="G21" s="9">
        <f t="shared" si="3"/>
        <v>103</v>
      </c>
      <c r="H21" s="9">
        <f t="shared" si="3"/>
        <v>41</v>
      </c>
      <c r="I21" s="9">
        <f t="shared" si="3"/>
        <v>62</v>
      </c>
      <c r="J21" s="9">
        <f t="shared" si="3"/>
        <v>7</v>
      </c>
      <c r="K21" s="9">
        <f t="shared" si="3"/>
        <v>18</v>
      </c>
    </row>
    <row r="23" spans="2:11" x14ac:dyDescent="0.3">
      <c r="B23" s="10"/>
    </row>
  </sheetData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AE8A-85FA-45CA-9052-EBBDCC40A75B}">
  <sheetPr>
    <pageSetUpPr fitToPage="1"/>
  </sheetPr>
  <dimension ref="A2:T62"/>
  <sheetViews>
    <sheetView topLeftCell="A36" zoomScaleNormal="100" workbookViewId="0">
      <selection activeCell="C37" sqref="C37"/>
    </sheetView>
  </sheetViews>
  <sheetFormatPr defaultRowHeight="14.4" x14ac:dyDescent="0.3"/>
  <cols>
    <col min="2" max="2" width="18.44140625" customWidth="1"/>
    <col min="3" max="3" width="13.88671875" customWidth="1"/>
    <col min="4" max="4" width="10.5546875" customWidth="1"/>
    <col min="5" max="5" width="8" customWidth="1"/>
    <col min="6" max="6" width="12.5546875" customWidth="1"/>
    <col min="7" max="7" width="10.44140625" customWidth="1"/>
    <col min="11" max="11" width="17" customWidth="1"/>
    <col min="12" max="12" width="14.33203125" customWidth="1"/>
    <col min="13" max="13" width="14.44140625" customWidth="1"/>
    <col min="14" max="14" width="14.44140625" style="57" customWidth="1"/>
    <col min="15" max="15" width="10.6640625" customWidth="1"/>
    <col min="16" max="16" width="11.6640625" customWidth="1"/>
    <col min="17" max="17" width="13.5546875" customWidth="1"/>
    <col min="18" max="18" width="13.33203125" bestFit="1" customWidth="1"/>
  </cols>
  <sheetData>
    <row r="2" spans="1:19" ht="18" x14ac:dyDescent="0.35">
      <c r="B2" s="14" t="s">
        <v>28</v>
      </c>
      <c r="C2" s="88" t="s">
        <v>29</v>
      </c>
      <c r="D2" s="88"/>
      <c r="E2" s="88"/>
      <c r="F2" s="88"/>
      <c r="G2" s="88"/>
      <c r="H2" s="88"/>
      <c r="K2" s="88" t="s">
        <v>69</v>
      </c>
      <c r="L2" s="88"/>
      <c r="M2" s="88"/>
      <c r="N2" s="88"/>
      <c r="O2" s="88"/>
      <c r="P2" s="88"/>
      <c r="Q2" s="88"/>
      <c r="R2" s="88"/>
      <c r="S2" s="88"/>
    </row>
    <row r="4" spans="1:19" ht="43.2" x14ac:dyDescent="0.3">
      <c r="C4" s="15" t="s">
        <v>30</v>
      </c>
      <c r="D4" s="15" t="s">
        <v>31</v>
      </c>
      <c r="E4" s="11" t="s">
        <v>32</v>
      </c>
      <c r="F4" s="15" t="s">
        <v>33</v>
      </c>
      <c r="G4" s="15" t="s">
        <v>34</v>
      </c>
      <c r="H4" s="15" t="s">
        <v>35</v>
      </c>
      <c r="L4" s="15" t="s">
        <v>30</v>
      </c>
      <c r="M4" s="13" t="s">
        <v>32</v>
      </c>
      <c r="N4" s="15" t="s">
        <v>67</v>
      </c>
      <c r="O4" s="15" t="s">
        <v>36</v>
      </c>
      <c r="P4" s="15" t="s">
        <v>37</v>
      </c>
      <c r="Q4" s="15" t="s">
        <v>34</v>
      </c>
      <c r="R4" s="15" t="s">
        <v>35</v>
      </c>
    </row>
    <row r="5" spans="1:19" ht="15" customHeight="1" x14ac:dyDescent="0.3">
      <c r="A5" s="90" t="s">
        <v>39</v>
      </c>
      <c r="B5" s="12" t="s">
        <v>38</v>
      </c>
      <c r="C5" s="7"/>
      <c r="D5" s="7"/>
      <c r="E5" s="12"/>
      <c r="F5" s="7"/>
      <c r="G5" s="7"/>
      <c r="H5" s="7"/>
      <c r="J5" s="91" t="s">
        <v>39</v>
      </c>
      <c r="L5" s="17"/>
      <c r="M5" s="17"/>
      <c r="N5" s="55"/>
      <c r="O5" s="17"/>
      <c r="P5" s="17"/>
      <c r="Q5" s="17"/>
      <c r="R5" s="17"/>
    </row>
    <row r="6" spans="1:19" ht="15" customHeight="1" x14ac:dyDescent="0.3">
      <c r="A6" s="90"/>
      <c r="B6" s="7" t="s">
        <v>19</v>
      </c>
      <c r="C6" s="7">
        <v>3</v>
      </c>
      <c r="D6" s="7">
        <v>0</v>
      </c>
      <c r="E6" s="7">
        <v>0</v>
      </c>
      <c r="F6" s="7">
        <v>3</v>
      </c>
      <c r="G6" s="7">
        <v>4.5</v>
      </c>
      <c r="H6" s="7">
        <v>6</v>
      </c>
      <c r="J6" s="91"/>
      <c r="K6" s="12" t="s">
        <v>40</v>
      </c>
      <c r="L6" s="7"/>
      <c r="M6" s="7"/>
      <c r="N6" s="56"/>
      <c r="O6" s="7"/>
      <c r="P6" s="7"/>
      <c r="Q6" s="7"/>
      <c r="R6" s="7"/>
    </row>
    <row r="7" spans="1:19" x14ac:dyDescent="0.3">
      <c r="A7" s="90"/>
      <c r="B7" s="7" t="s">
        <v>18</v>
      </c>
      <c r="C7" s="7">
        <v>5</v>
      </c>
      <c r="D7" s="7">
        <v>0</v>
      </c>
      <c r="E7" s="7">
        <v>0</v>
      </c>
      <c r="F7" s="7">
        <v>5</v>
      </c>
      <c r="G7" s="7">
        <v>1.3</v>
      </c>
      <c r="H7" s="7">
        <v>2</v>
      </c>
      <c r="J7" s="91"/>
      <c r="K7" s="12" t="s">
        <v>22</v>
      </c>
      <c r="L7" s="7">
        <v>20</v>
      </c>
      <c r="M7" s="7">
        <v>8</v>
      </c>
      <c r="N7" s="56">
        <v>4</v>
      </c>
      <c r="O7" s="7">
        <v>8</v>
      </c>
      <c r="P7" s="7">
        <v>8</v>
      </c>
      <c r="Q7" s="7">
        <v>8.1</v>
      </c>
      <c r="R7" s="7">
        <v>8</v>
      </c>
    </row>
    <row r="8" spans="1:19" x14ac:dyDescent="0.3">
      <c r="A8" s="90"/>
      <c r="B8" s="7" t="s">
        <v>17</v>
      </c>
      <c r="C8" s="7">
        <v>3</v>
      </c>
      <c r="D8" s="7">
        <v>0</v>
      </c>
      <c r="E8" s="7">
        <v>0</v>
      </c>
      <c r="F8" s="7">
        <v>3</v>
      </c>
      <c r="G8" s="7">
        <v>2.4</v>
      </c>
      <c r="H8" s="7">
        <v>4</v>
      </c>
      <c r="J8" s="91"/>
      <c r="K8" s="12" t="s">
        <v>15</v>
      </c>
      <c r="L8" s="7">
        <v>2</v>
      </c>
      <c r="M8" s="7">
        <v>1</v>
      </c>
      <c r="N8" s="56">
        <v>0</v>
      </c>
      <c r="O8" s="7">
        <v>1</v>
      </c>
      <c r="P8" s="7">
        <v>1</v>
      </c>
      <c r="Q8" s="7">
        <v>2.2999999999999998</v>
      </c>
      <c r="R8" s="7">
        <v>5</v>
      </c>
    </row>
    <row r="9" spans="1:19" x14ac:dyDescent="0.3">
      <c r="A9" s="90"/>
      <c r="B9" s="7" t="s">
        <v>20</v>
      </c>
      <c r="C9" s="7">
        <v>6</v>
      </c>
      <c r="D9" s="7">
        <v>0</v>
      </c>
      <c r="E9" s="7">
        <v>0</v>
      </c>
      <c r="F9" s="7">
        <v>6</v>
      </c>
      <c r="G9" s="7">
        <v>4.5</v>
      </c>
      <c r="H9" s="7">
        <v>5</v>
      </c>
      <c r="J9" s="91"/>
      <c r="K9" s="12" t="s">
        <v>14</v>
      </c>
      <c r="L9" s="7">
        <v>2</v>
      </c>
      <c r="M9" s="7">
        <v>0</v>
      </c>
      <c r="N9" s="56">
        <v>1</v>
      </c>
      <c r="O9" s="7">
        <v>1</v>
      </c>
      <c r="P9" s="7">
        <v>0</v>
      </c>
      <c r="Q9" s="7">
        <v>2.2999999999999998</v>
      </c>
      <c r="R9" s="7">
        <v>5</v>
      </c>
    </row>
    <row r="10" spans="1:19" x14ac:dyDescent="0.3">
      <c r="A10" s="90"/>
      <c r="B10" s="7" t="s">
        <v>21</v>
      </c>
      <c r="C10" s="7">
        <v>0</v>
      </c>
      <c r="D10" s="7">
        <v>0</v>
      </c>
      <c r="E10" s="7">
        <v>0</v>
      </c>
      <c r="F10" s="7">
        <v>0</v>
      </c>
      <c r="G10" s="7">
        <v>2.4</v>
      </c>
      <c r="H10" s="7">
        <v>3</v>
      </c>
      <c r="J10" s="91"/>
      <c r="K10" s="12" t="s">
        <v>41</v>
      </c>
      <c r="L10" s="7">
        <v>3</v>
      </c>
      <c r="M10" s="7">
        <v>3</v>
      </c>
      <c r="N10" s="56">
        <v>0</v>
      </c>
      <c r="O10" s="7">
        <v>0</v>
      </c>
      <c r="P10" s="7">
        <v>3</v>
      </c>
      <c r="Q10" s="7">
        <v>5.0999999999999996</v>
      </c>
      <c r="R10" s="7">
        <v>6</v>
      </c>
    </row>
    <row r="11" spans="1:19" x14ac:dyDescent="0.3">
      <c r="A11" s="90"/>
      <c r="B11" s="67"/>
      <c r="C11" s="18">
        <f t="shared" ref="C11:H11" ca="1" si="0">SUM(C6:C11)</f>
        <v>17</v>
      </c>
      <c r="D11" s="18">
        <f t="shared" ca="1" si="0"/>
        <v>0</v>
      </c>
      <c r="E11" s="18">
        <f t="shared" ca="1" si="0"/>
        <v>0</v>
      </c>
      <c r="F11" s="18">
        <f t="shared" ca="1" si="0"/>
        <v>17</v>
      </c>
      <c r="G11" s="18">
        <f t="shared" ca="1" si="0"/>
        <v>15.1</v>
      </c>
      <c r="H11" s="18">
        <f t="shared" ca="1" si="0"/>
        <v>20</v>
      </c>
      <c r="J11" s="91"/>
      <c r="K11" s="12" t="s">
        <v>42</v>
      </c>
      <c r="L11" s="7">
        <v>3</v>
      </c>
      <c r="M11" s="7">
        <v>0</v>
      </c>
      <c r="N11" s="56">
        <v>2</v>
      </c>
      <c r="O11" s="7">
        <v>1</v>
      </c>
      <c r="P11" s="7">
        <v>0</v>
      </c>
      <c r="Q11" s="7">
        <v>3.6</v>
      </c>
      <c r="R11" s="7">
        <v>5</v>
      </c>
    </row>
    <row r="12" spans="1:19" x14ac:dyDescent="0.3">
      <c r="A12" s="16"/>
      <c r="B12" s="66"/>
      <c r="J12" s="91"/>
      <c r="K12" s="12" t="s">
        <v>43</v>
      </c>
      <c r="L12" s="7">
        <v>13</v>
      </c>
      <c r="M12" s="7">
        <v>3</v>
      </c>
      <c r="N12" s="56">
        <v>1</v>
      </c>
      <c r="O12" s="7">
        <v>9</v>
      </c>
      <c r="P12" s="7">
        <v>3</v>
      </c>
      <c r="Q12" s="7">
        <v>3.9</v>
      </c>
      <c r="R12" s="7">
        <v>5</v>
      </c>
    </row>
    <row r="13" spans="1:19" s="21" customFormat="1" x14ac:dyDescent="0.3">
      <c r="A13" s="16"/>
      <c r="B13" s="19"/>
      <c r="C13" s="20"/>
      <c r="D13" s="20"/>
      <c r="E13" s="20"/>
      <c r="F13" s="20"/>
      <c r="G13" s="17"/>
      <c r="H13" s="17"/>
      <c r="J13" s="91"/>
      <c r="K13" s="12" t="s">
        <v>44</v>
      </c>
      <c r="L13" s="7">
        <v>7</v>
      </c>
      <c r="M13" s="7">
        <v>0</v>
      </c>
      <c r="N13" s="56">
        <v>5</v>
      </c>
      <c r="O13" s="7">
        <v>2</v>
      </c>
      <c r="P13" s="7">
        <v>0</v>
      </c>
      <c r="Q13" s="7">
        <v>1.9</v>
      </c>
      <c r="R13" s="7">
        <v>2</v>
      </c>
    </row>
    <row r="14" spans="1:19" x14ac:dyDescent="0.3">
      <c r="A14" s="16"/>
      <c r="B14" s="21"/>
      <c r="C14" s="21"/>
      <c r="D14" s="21"/>
      <c r="E14" s="21"/>
      <c r="F14" s="20"/>
      <c r="G14" s="22"/>
      <c r="H14" s="22"/>
      <c r="I14" s="21"/>
      <c r="J14" s="91"/>
      <c r="K14" s="12" t="s">
        <v>25</v>
      </c>
      <c r="L14" s="23">
        <v>4</v>
      </c>
      <c r="M14" s="23">
        <v>4</v>
      </c>
      <c r="N14" s="23">
        <v>0</v>
      </c>
      <c r="O14" s="23">
        <v>0</v>
      </c>
      <c r="P14" s="23">
        <v>4</v>
      </c>
      <c r="Q14" s="7">
        <v>1.6</v>
      </c>
      <c r="R14" s="7">
        <v>2</v>
      </c>
    </row>
    <row r="15" spans="1:19" x14ac:dyDescent="0.3">
      <c r="A15" s="12"/>
      <c r="C15" s="46"/>
      <c r="D15" s="46"/>
      <c r="E15" s="46"/>
      <c r="F15" s="46"/>
      <c r="G15" s="46"/>
      <c r="H15" s="46"/>
      <c r="J15" s="91"/>
      <c r="K15" s="24"/>
      <c r="L15" s="18">
        <f>SUM(L7:L14)</f>
        <v>54</v>
      </c>
      <c r="M15" s="18">
        <f>SUM(M7:M14)</f>
        <v>19</v>
      </c>
      <c r="N15" s="18">
        <f>SUM(N7:N14)</f>
        <v>13</v>
      </c>
      <c r="O15" s="18">
        <f>SUM(O7:O14)</f>
        <v>22</v>
      </c>
      <c r="P15" s="18">
        <f>SUM(P7:P14)</f>
        <v>19</v>
      </c>
      <c r="Q15" s="25"/>
      <c r="R15" s="25"/>
    </row>
    <row r="16" spans="1:19" ht="15" customHeight="1" x14ac:dyDescent="0.3">
      <c r="A16" s="89" t="s">
        <v>45</v>
      </c>
      <c r="B16" s="12" t="s">
        <v>40</v>
      </c>
      <c r="J16" s="91"/>
      <c r="K16" s="12" t="s">
        <v>9</v>
      </c>
      <c r="L16" s="7">
        <v>1</v>
      </c>
      <c r="M16" s="60">
        <v>1</v>
      </c>
      <c r="N16" s="18"/>
      <c r="O16" s="7">
        <v>0</v>
      </c>
      <c r="P16" s="7">
        <v>1</v>
      </c>
      <c r="Q16" s="7">
        <v>2.2000000000000002</v>
      </c>
      <c r="R16" s="7">
        <v>3</v>
      </c>
    </row>
    <row r="17" spans="1:19" x14ac:dyDescent="0.3">
      <c r="A17" s="89"/>
      <c r="B17" s="26" t="s">
        <v>22</v>
      </c>
      <c r="C17" s="23">
        <v>4</v>
      </c>
      <c r="D17" s="23">
        <v>3</v>
      </c>
      <c r="E17" s="23">
        <v>1</v>
      </c>
      <c r="F17" s="23">
        <v>1</v>
      </c>
      <c r="G17" s="23">
        <v>8.1</v>
      </c>
      <c r="H17" s="23">
        <v>8</v>
      </c>
      <c r="J17" s="91"/>
      <c r="K17" s="27" t="s">
        <v>21</v>
      </c>
      <c r="M17" s="18"/>
      <c r="N17" s="18"/>
      <c r="P17" s="28">
        <v>20</v>
      </c>
      <c r="Q17" s="28">
        <v>4.2</v>
      </c>
      <c r="R17" s="28">
        <v>5</v>
      </c>
    </row>
    <row r="18" spans="1:19" ht="18" x14ac:dyDescent="0.35">
      <c r="A18" s="89"/>
      <c r="B18" s="12" t="s">
        <v>14</v>
      </c>
      <c r="C18" s="7">
        <v>2</v>
      </c>
      <c r="D18" s="7">
        <v>2</v>
      </c>
      <c r="E18" s="7">
        <v>0</v>
      </c>
      <c r="F18" s="23">
        <v>0</v>
      </c>
      <c r="G18" s="7">
        <v>4.7</v>
      </c>
      <c r="H18" s="7">
        <v>6</v>
      </c>
      <c r="J18" s="91"/>
      <c r="K18" s="29" t="s">
        <v>46</v>
      </c>
      <c r="L18" s="30">
        <f>SUM(L7:L14)+L16</f>
        <v>55</v>
      </c>
      <c r="M18" s="18">
        <f>SUM(M6:M14)</f>
        <v>19</v>
      </c>
      <c r="N18" s="18">
        <f>SUM(N6:N14)</f>
        <v>13</v>
      </c>
      <c r="O18" s="18">
        <f>SUM(O7:O14)+O16</f>
        <v>22</v>
      </c>
      <c r="P18" s="18">
        <f>SUM(P7:P14)+P16</f>
        <v>20</v>
      </c>
      <c r="Q18" s="18">
        <f>SUM(Q7:Q17)</f>
        <v>35.199999999999996</v>
      </c>
      <c r="R18" s="18">
        <f>SUM(R7:R17)</f>
        <v>46</v>
      </c>
    </row>
    <row r="19" spans="1:19" ht="18" x14ac:dyDescent="0.35">
      <c r="A19" s="89"/>
      <c r="B19" s="12" t="s">
        <v>12</v>
      </c>
      <c r="C19" s="33">
        <v>1</v>
      </c>
      <c r="D19" s="33">
        <v>1</v>
      </c>
      <c r="E19" s="33">
        <v>0</v>
      </c>
      <c r="F19" s="23">
        <v>0</v>
      </c>
      <c r="G19" s="33">
        <v>9.1999999999999993</v>
      </c>
      <c r="H19" s="33">
        <v>9</v>
      </c>
      <c r="J19" s="16"/>
      <c r="K19" s="43"/>
      <c r="L19" s="44"/>
      <c r="M19" s="45"/>
      <c r="N19" s="45"/>
      <c r="O19" s="45"/>
      <c r="P19" s="45"/>
      <c r="Q19" s="45"/>
      <c r="R19" s="45"/>
    </row>
    <row r="20" spans="1:19" x14ac:dyDescent="0.3">
      <c r="A20" s="89"/>
      <c r="B20" s="12" t="s">
        <v>11</v>
      </c>
      <c r="C20" s="7">
        <v>11</v>
      </c>
      <c r="D20" s="7">
        <v>4</v>
      </c>
      <c r="E20" s="7">
        <v>7</v>
      </c>
      <c r="F20" s="23">
        <v>7</v>
      </c>
      <c r="G20" s="7">
        <v>4</v>
      </c>
      <c r="H20" s="7">
        <v>4</v>
      </c>
      <c r="J20" s="16"/>
      <c r="L20" s="31"/>
      <c r="M20" s="31"/>
      <c r="N20" s="31"/>
      <c r="O20" s="31"/>
      <c r="P20" s="31"/>
      <c r="Q20" s="31"/>
      <c r="R20" s="31"/>
    </row>
    <row r="21" spans="1:19" x14ac:dyDescent="0.3">
      <c r="A21" s="89"/>
      <c r="B21" s="12" t="s">
        <v>10</v>
      </c>
      <c r="C21" s="7">
        <v>1</v>
      </c>
      <c r="D21" s="7">
        <v>1</v>
      </c>
      <c r="E21" s="7">
        <v>0</v>
      </c>
      <c r="F21" s="23">
        <v>0</v>
      </c>
      <c r="G21" s="7">
        <v>2.5</v>
      </c>
      <c r="H21" s="7">
        <v>4</v>
      </c>
      <c r="S21" s="22"/>
    </row>
    <row r="22" spans="1:19" x14ac:dyDescent="0.3">
      <c r="A22" s="89"/>
      <c r="B22" s="12" t="s">
        <v>25</v>
      </c>
      <c r="C22" s="7">
        <v>6</v>
      </c>
      <c r="D22" s="7">
        <v>5</v>
      </c>
      <c r="E22" s="7">
        <v>1</v>
      </c>
      <c r="F22" s="23">
        <v>1</v>
      </c>
      <c r="G22" s="7">
        <v>2.4</v>
      </c>
      <c r="H22" s="7">
        <v>3</v>
      </c>
      <c r="M22" s="31"/>
      <c r="N22" s="31"/>
      <c r="O22" s="31"/>
      <c r="P22" s="31"/>
      <c r="R22" s="31"/>
      <c r="S22" s="17"/>
    </row>
    <row r="23" spans="1:19" x14ac:dyDescent="0.3">
      <c r="A23" s="32"/>
      <c r="B23" s="12" t="s">
        <v>8</v>
      </c>
      <c r="C23" s="33">
        <v>1</v>
      </c>
      <c r="D23" s="33">
        <v>1</v>
      </c>
      <c r="E23" s="33">
        <v>0</v>
      </c>
      <c r="F23" s="23">
        <v>0</v>
      </c>
      <c r="G23" s="33">
        <v>4.7</v>
      </c>
      <c r="H23" s="33">
        <v>6</v>
      </c>
      <c r="M23" s="31"/>
      <c r="N23" s="31"/>
      <c r="O23" s="31"/>
      <c r="P23" s="31"/>
      <c r="R23" s="31"/>
      <c r="S23" s="17"/>
    </row>
    <row r="24" spans="1:19" x14ac:dyDescent="0.3">
      <c r="A24" s="32"/>
      <c r="B24" s="12"/>
      <c r="C24" s="18">
        <f>SUM(C17:C23)</f>
        <v>26</v>
      </c>
      <c r="D24" s="18">
        <f>SUM(D17:D23)</f>
        <v>17</v>
      </c>
      <c r="E24" s="18">
        <f>SUM(E17:E23)</f>
        <v>9</v>
      </c>
      <c r="F24" s="18">
        <f>SUM(F17:F23)</f>
        <v>9</v>
      </c>
      <c r="G24" s="7"/>
      <c r="H24" s="12"/>
      <c r="K24" s="92"/>
      <c r="L24" s="92"/>
      <c r="M24" s="92"/>
      <c r="N24" s="92"/>
      <c r="O24" s="92"/>
      <c r="P24" s="92"/>
      <c r="Q24" s="92"/>
      <c r="R24" s="17"/>
      <c r="S24" s="17"/>
    </row>
    <row r="25" spans="1:19" ht="15" customHeight="1" x14ac:dyDescent="0.3">
      <c r="A25" s="93" t="s">
        <v>59</v>
      </c>
      <c r="B25" s="93"/>
      <c r="C25" s="93"/>
      <c r="D25" s="93"/>
      <c r="E25" s="93"/>
      <c r="F25" s="93"/>
      <c r="G25" s="93"/>
      <c r="H25" s="93"/>
      <c r="J25" s="90" t="s">
        <v>45</v>
      </c>
      <c r="K25" s="12" t="s">
        <v>40</v>
      </c>
      <c r="L25" s="12"/>
      <c r="M25" s="12"/>
      <c r="N25" s="12"/>
      <c r="O25" s="12"/>
      <c r="P25" s="7"/>
      <c r="Q25" s="7"/>
      <c r="R25" s="7"/>
      <c r="S25" s="17"/>
    </row>
    <row r="26" spans="1:19" x14ac:dyDescent="0.3">
      <c r="A26" s="32"/>
      <c r="B26" s="12" t="s">
        <v>9</v>
      </c>
      <c r="C26" s="7">
        <v>1</v>
      </c>
      <c r="D26" s="7">
        <v>0</v>
      </c>
      <c r="E26" s="7">
        <v>1</v>
      </c>
      <c r="F26" s="34">
        <v>1</v>
      </c>
      <c r="G26" s="7">
        <v>3.2</v>
      </c>
      <c r="H26" s="7">
        <v>4</v>
      </c>
      <c r="J26" s="90"/>
      <c r="K26" s="12" t="s">
        <v>17</v>
      </c>
      <c r="L26" s="7">
        <v>9</v>
      </c>
      <c r="M26" s="7">
        <v>0</v>
      </c>
      <c r="N26" s="56">
        <v>0</v>
      </c>
      <c r="O26" s="7">
        <v>0</v>
      </c>
      <c r="P26" s="7">
        <v>9</v>
      </c>
      <c r="Q26" s="23">
        <v>9.1999999999999993</v>
      </c>
      <c r="R26" s="23">
        <v>10</v>
      </c>
    </row>
    <row r="27" spans="1:19" x14ac:dyDescent="0.3">
      <c r="A27" s="12"/>
      <c r="B27" s="12" t="s">
        <v>24</v>
      </c>
      <c r="C27" s="12"/>
      <c r="D27" s="12"/>
      <c r="E27" s="12"/>
      <c r="F27" s="7">
        <v>10</v>
      </c>
      <c r="G27" s="7">
        <v>4</v>
      </c>
      <c r="H27" s="7">
        <v>4</v>
      </c>
      <c r="J27" s="90"/>
      <c r="K27" s="12" t="s">
        <v>18</v>
      </c>
      <c r="L27" s="7">
        <v>7</v>
      </c>
      <c r="M27" s="7">
        <v>0</v>
      </c>
      <c r="N27" s="56">
        <v>0</v>
      </c>
      <c r="O27" s="7">
        <v>0</v>
      </c>
      <c r="P27" s="7">
        <v>7</v>
      </c>
      <c r="Q27" s="7">
        <v>2.4</v>
      </c>
      <c r="R27" s="7">
        <v>4</v>
      </c>
    </row>
    <row r="28" spans="1:19" x14ac:dyDescent="0.3">
      <c r="A28" s="12"/>
      <c r="B28" s="12"/>
      <c r="C28" s="18">
        <f>SUM(C17:C23)+C26</f>
        <v>27</v>
      </c>
      <c r="D28" s="18">
        <f>SUM(D17:D22)+D26</f>
        <v>16</v>
      </c>
      <c r="E28" s="18">
        <f>SUM(E17:E22)+E26</f>
        <v>10</v>
      </c>
      <c r="F28" s="18">
        <f>SUM(F17:F22)+F26</f>
        <v>10</v>
      </c>
      <c r="G28" s="18">
        <f>SUM(G17:G23,G26:G27)</f>
        <v>42.800000000000004</v>
      </c>
      <c r="H28" s="18">
        <f>SUM(H17:H23,H26:H27)</f>
        <v>48</v>
      </c>
      <c r="J28" s="90"/>
      <c r="K28" s="12" t="s">
        <v>27</v>
      </c>
      <c r="L28" s="23">
        <v>9</v>
      </c>
      <c r="M28" s="23">
        <v>0</v>
      </c>
      <c r="N28" s="23">
        <v>0</v>
      </c>
      <c r="O28" s="7">
        <v>0</v>
      </c>
      <c r="P28" s="7">
        <v>9</v>
      </c>
      <c r="Q28" s="7">
        <v>1.3</v>
      </c>
      <c r="R28" s="7">
        <v>2</v>
      </c>
    </row>
    <row r="29" spans="1:19" x14ac:dyDescent="0.3">
      <c r="J29" s="90"/>
      <c r="K29" s="12" t="s">
        <v>20</v>
      </c>
      <c r="L29" s="7">
        <v>20</v>
      </c>
      <c r="M29" s="7">
        <v>3</v>
      </c>
      <c r="N29" s="56">
        <v>1</v>
      </c>
      <c r="O29" s="7">
        <v>2</v>
      </c>
      <c r="P29" s="7">
        <v>17</v>
      </c>
      <c r="Q29" s="7">
        <v>2</v>
      </c>
      <c r="R29" s="7">
        <v>3</v>
      </c>
    </row>
    <row r="30" spans="1:19" ht="15" customHeight="1" x14ac:dyDescent="0.3">
      <c r="J30" s="90"/>
      <c r="K30" s="12" t="s">
        <v>21</v>
      </c>
      <c r="L30" s="7">
        <v>2</v>
      </c>
      <c r="M30" s="7">
        <v>2</v>
      </c>
      <c r="N30" s="56">
        <v>1</v>
      </c>
      <c r="O30" s="7">
        <v>1</v>
      </c>
      <c r="P30" s="7">
        <v>0</v>
      </c>
      <c r="Q30" s="7">
        <v>2.4</v>
      </c>
      <c r="R30" s="7">
        <v>3</v>
      </c>
    </row>
    <row r="31" spans="1:19" ht="18" x14ac:dyDescent="0.3">
      <c r="J31" s="90"/>
      <c r="K31" s="12"/>
      <c r="L31" s="35">
        <f>SUM(L26:L30)</f>
        <v>47</v>
      </c>
      <c r="M31" s="36">
        <f t="shared" ref="M31:P31" si="1">SUM(M26:M30)</f>
        <v>5</v>
      </c>
      <c r="N31" s="36">
        <f t="shared" si="1"/>
        <v>2</v>
      </c>
      <c r="O31" s="36">
        <f t="shared" si="1"/>
        <v>3</v>
      </c>
      <c r="P31" s="36">
        <f t="shared" si="1"/>
        <v>42</v>
      </c>
      <c r="Q31" s="36">
        <f>SUM(Q26:Q30)</f>
        <v>17.3</v>
      </c>
      <c r="R31" s="36">
        <f>SUM(R26:R30)</f>
        <v>22</v>
      </c>
    </row>
    <row r="32" spans="1:19" x14ac:dyDescent="0.3">
      <c r="J32" s="90"/>
      <c r="K32" s="94" t="s">
        <v>68</v>
      </c>
      <c r="L32" s="95"/>
      <c r="M32" s="95"/>
      <c r="N32" s="95"/>
      <c r="O32" s="95"/>
      <c r="P32" s="95"/>
      <c r="Q32" s="95"/>
      <c r="R32" s="96"/>
      <c r="S32" s="17"/>
    </row>
    <row r="33" spans="1:20" x14ac:dyDescent="0.3">
      <c r="J33" s="90"/>
      <c r="K33" s="12" t="s">
        <v>7</v>
      </c>
      <c r="L33" s="7">
        <v>4</v>
      </c>
      <c r="M33" s="7">
        <v>2</v>
      </c>
      <c r="N33" s="56">
        <v>2</v>
      </c>
      <c r="O33" s="23">
        <v>2</v>
      </c>
      <c r="P33" s="23">
        <v>0</v>
      </c>
      <c r="Q33" s="7">
        <v>10.3</v>
      </c>
      <c r="R33" s="7">
        <v>11</v>
      </c>
    </row>
    <row r="34" spans="1:20" x14ac:dyDescent="0.3">
      <c r="J34" s="90"/>
      <c r="K34" s="12" t="s">
        <v>8</v>
      </c>
      <c r="L34" s="7">
        <v>4</v>
      </c>
      <c r="M34" s="7">
        <v>3</v>
      </c>
      <c r="N34" s="56">
        <v>1</v>
      </c>
      <c r="O34" s="7">
        <v>3</v>
      </c>
      <c r="P34" s="7">
        <v>0</v>
      </c>
      <c r="Q34" s="7">
        <v>4</v>
      </c>
      <c r="R34" s="7">
        <v>5</v>
      </c>
    </row>
    <row r="35" spans="1:20" x14ac:dyDescent="0.3">
      <c r="J35" s="90"/>
      <c r="K35" s="12" t="s">
        <v>9</v>
      </c>
      <c r="L35" s="12"/>
      <c r="M35" s="12"/>
      <c r="N35" s="12"/>
      <c r="O35" s="12"/>
      <c r="P35" s="12"/>
      <c r="Q35" s="7">
        <v>3.2</v>
      </c>
      <c r="R35" s="7">
        <v>4</v>
      </c>
    </row>
    <row r="36" spans="1:20" ht="18" x14ac:dyDescent="0.35">
      <c r="J36" s="90"/>
      <c r="K36" s="12"/>
      <c r="L36" s="30">
        <f>SUM(L33:L34)</f>
        <v>8</v>
      </c>
      <c r="M36" s="18">
        <f>SUM(M33:M34)</f>
        <v>5</v>
      </c>
      <c r="N36" s="18">
        <f>SUM(N33:N34)</f>
        <v>3</v>
      </c>
      <c r="O36" s="18">
        <f>SUM(O33:O34)</f>
        <v>5</v>
      </c>
      <c r="P36" s="18">
        <f>SUM(P33:P34)</f>
        <v>0</v>
      </c>
      <c r="Q36" s="18">
        <f>SUM(Q31+Q33+Q34+Q35)</f>
        <v>34.800000000000004</v>
      </c>
      <c r="R36" s="18">
        <f>SUM(R31+R33+R34+R35)</f>
        <v>42</v>
      </c>
    </row>
    <row r="37" spans="1:20" ht="15" customHeight="1" x14ac:dyDescent="0.3"/>
    <row r="38" spans="1:20" x14ac:dyDescent="0.3">
      <c r="A38" s="37"/>
      <c r="C38" s="19"/>
      <c r="D38" s="38"/>
      <c r="E38" s="39"/>
    </row>
    <row r="39" spans="1:20" ht="18" x14ac:dyDescent="0.35">
      <c r="A39" s="84"/>
      <c r="B39" s="69"/>
      <c r="C39" s="69"/>
      <c r="D39" s="85">
        <v>0.34722222222222227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</row>
    <row r="40" spans="1:20" ht="15" customHeight="1" x14ac:dyDescent="0.35">
      <c r="A40" s="97" t="s">
        <v>39</v>
      </c>
      <c r="B40" s="71" t="s">
        <v>21</v>
      </c>
      <c r="C40" s="71" t="s">
        <v>47</v>
      </c>
      <c r="D40" s="72"/>
      <c r="E40" s="86">
        <v>0.35069444444444442</v>
      </c>
      <c r="F40" s="69"/>
      <c r="G40" s="69"/>
      <c r="H40" s="69"/>
      <c r="I40" s="69"/>
      <c r="J40" s="98" t="s">
        <v>39</v>
      </c>
      <c r="K40" s="71" t="s">
        <v>9</v>
      </c>
      <c r="L40" s="71" t="s">
        <v>22</v>
      </c>
      <c r="M40" s="72"/>
      <c r="N40" s="72"/>
      <c r="O40" s="86">
        <v>0.29166666666666669</v>
      </c>
      <c r="P40" s="69"/>
      <c r="S40" s="38"/>
      <c r="T40" s="38"/>
    </row>
    <row r="41" spans="1:20" ht="18" x14ac:dyDescent="0.35">
      <c r="A41" s="97"/>
      <c r="B41" s="71" t="s">
        <v>47</v>
      </c>
      <c r="C41" s="71" t="s">
        <v>48</v>
      </c>
      <c r="D41" s="72">
        <v>0.35069444444444442</v>
      </c>
      <c r="E41" s="72">
        <v>0.3520833333333333</v>
      </c>
      <c r="F41" s="69"/>
      <c r="G41" s="69"/>
      <c r="H41" s="69"/>
      <c r="I41" s="69"/>
      <c r="J41" s="98"/>
      <c r="K41" s="71" t="s">
        <v>22</v>
      </c>
      <c r="L41" s="71" t="s">
        <v>15</v>
      </c>
      <c r="M41" s="72">
        <v>0.29166666666666669</v>
      </c>
      <c r="N41" s="72"/>
      <c r="O41" s="72">
        <v>0.2951388888888889</v>
      </c>
      <c r="P41" s="69"/>
      <c r="S41" s="38"/>
      <c r="T41" s="38"/>
    </row>
    <row r="42" spans="1:20" ht="18" x14ac:dyDescent="0.35">
      <c r="A42" s="97"/>
      <c r="B42" s="71" t="s">
        <v>48</v>
      </c>
      <c r="C42" s="71" t="s">
        <v>49</v>
      </c>
      <c r="D42" s="72">
        <v>0.3527777777777778</v>
      </c>
      <c r="E42" s="72">
        <v>0.35555555555555557</v>
      </c>
      <c r="F42" s="69"/>
      <c r="G42" s="69"/>
      <c r="H42" s="69"/>
      <c r="I42" s="69"/>
      <c r="J42" s="98"/>
      <c r="K42" s="71" t="s">
        <v>15</v>
      </c>
      <c r="L42" s="71" t="s">
        <v>14</v>
      </c>
      <c r="M42" s="72">
        <v>0.2951388888888889</v>
      </c>
      <c r="N42" s="72"/>
      <c r="O42" s="72">
        <v>0.2986111111111111</v>
      </c>
      <c r="P42" s="69"/>
      <c r="S42" s="38"/>
      <c r="T42" s="38"/>
    </row>
    <row r="43" spans="1:20" ht="18" x14ac:dyDescent="0.35">
      <c r="A43" s="97"/>
      <c r="B43" s="71" t="s">
        <v>49</v>
      </c>
      <c r="C43" s="71" t="s">
        <v>26</v>
      </c>
      <c r="D43" s="72">
        <v>0.35625000000000001</v>
      </c>
      <c r="E43" s="72">
        <v>0.35972222222222222</v>
      </c>
      <c r="F43" s="69"/>
      <c r="G43" s="69"/>
      <c r="H43" s="69"/>
      <c r="I43" s="69"/>
      <c r="J43" s="98"/>
      <c r="K43" s="71" t="s">
        <v>14</v>
      </c>
      <c r="L43" s="71" t="s">
        <v>41</v>
      </c>
      <c r="M43" s="72">
        <v>0.2986111111111111</v>
      </c>
      <c r="N43" s="72"/>
      <c r="O43" s="72">
        <v>0.30277777777777776</v>
      </c>
      <c r="P43" s="69"/>
      <c r="S43" s="38"/>
      <c r="T43" s="38"/>
    </row>
    <row r="44" spans="1:20" ht="18" x14ac:dyDescent="0.35">
      <c r="A44" s="97"/>
      <c r="B44" s="71" t="s">
        <v>26</v>
      </c>
      <c r="C44" s="71" t="s">
        <v>21</v>
      </c>
      <c r="D44" s="72">
        <v>0.3611111111111111</v>
      </c>
      <c r="E44" s="86">
        <v>0.36319444444444443</v>
      </c>
      <c r="F44" s="69"/>
      <c r="G44" s="69"/>
      <c r="H44" s="69"/>
      <c r="I44" s="69"/>
      <c r="J44" s="98"/>
      <c r="K44" s="71" t="s">
        <v>41</v>
      </c>
      <c r="L44" s="71" t="s">
        <v>12</v>
      </c>
      <c r="M44" s="72">
        <v>0.30277777777777776</v>
      </c>
      <c r="N44" s="72"/>
      <c r="O44" s="72">
        <v>0.30624999999999997</v>
      </c>
      <c r="P44" s="69"/>
      <c r="S44" s="38"/>
      <c r="T44" s="38"/>
    </row>
    <row r="45" spans="1:20" ht="18" x14ac:dyDescent="0.35">
      <c r="A45" s="97"/>
      <c r="B45" s="71"/>
      <c r="C45" s="71"/>
      <c r="D45" s="72"/>
      <c r="E45" s="86"/>
      <c r="F45" s="85">
        <v>0.37152777777777773</v>
      </c>
      <c r="G45" s="69"/>
      <c r="H45" s="69"/>
      <c r="I45" s="69"/>
      <c r="J45" s="98"/>
      <c r="K45" s="71" t="s">
        <v>12</v>
      </c>
      <c r="L45" s="71" t="s">
        <v>50</v>
      </c>
      <c r="M45" s="72">
        <v>0.30624999999999997</v>
      </c>
      <c r="N45" s="72"/>
      <c r="O45" s="72">
        <v>0.31180555555555556</v>
      </c>
      <c r="P45" s="69"/>
      <c r="S45" s="38"/>
      <c r="T45" s="38"/>
    </row>
    <row r="46" spans="1:20" ht="18" x14ac:dyDescent="0.35">
      <c r="A46" s="84"/>
      <c r="B46" s="69"/>
      <c r="C46" s="69"/>
      <c r="D46" s="69"/>
      <c r="E46" s="69"/>
      <c r="F46" s="69"/>
      <c r="G46" s="69"/>
      <c r="H46" s="69"/>
      <c r="I46" s="69"/>
      <c r="J46" s="98"/>
      <c r="K46" s="71" t="s">
        <v>50</v>
      </c>
      <c r="L46" s="71" t="s">
        <v>51</v>
      </c>
      <c r="M46" s="72">
        <v>0.3125</v>
      </c>
      <c r="N46" s="72"/>
      <c r="O46" s="72">
        <v>0.31388888888888888</v>
      </c>
      <c r="P46" s="69"/>
      <c r="S46" s="38"/>
      <c r="T46" s="38"/>
    </row>
    <row r="47" spans="1:20" ht="18" x14ac:dyDescent="0.35">
      <c r="A47" s="84"/>
      <c r="B47" s="69"/>
      <c r="C47" s="69"/>
      <c r="D47" s="69"/>
      <c r="E47" s="69"/>
      <c r="F47" s="69"/>
      <c r="G47" s="69"/>
      <c r="H47" s="69"/>
      <c r="I47" s="69"/>
      <c r="J47" s="98"/>
      <c r="K47" s="71" t="s">
        <v>52</v>
      </c>
      <c r="L47" s="71" t="s">
        <v>16</v>
      </c>
      <c r="M47" s="72">
        <v>0.31388888888888888</v>
      </c>
      <c r="N47" s="72"/>
      <c r="O47" s="72">
        <v>0.31527777777777777</v>
      </c>
      <c r="P47" s="69"/>
      <c r="S47" s="38"/>
      <c r="T47" s="38"/>
    </row>
    <row r="48" spans="1:20" ht="18" x14ac:dyDescent="0.35">
      <c r="A48" s="84"/>
      <c r="B48" s="69"/>
      <c r="C48" s="69"/>
      <c r="D48" s="85">
        <v>0.3298611111111111</v>
      </c>
      <c r="E48" s="69"/>
      <c r="F48" s="69"/>
      <c r="G48" s="69"/>
      <c r="H48" s="69"/>
      <c r="I48" s="69"/>
      <c r="J48" s="98"/>
      <c r="K48" s="71" t="s">
        <v>16</v>
      </c>
      <c r="L48" s="73" t="s">
        <v>9</v>
      </c>
      <c r="M48" s="72">
        <v>0.31597222222222221</v>
      </c>
      <c r="N48" s="72"/>
      <c r="O48" s="86">
        <v>0.31805555555555554</v>
      </c>
      <c r="P48" s="69"/>
      <c r="S48" s="38"/>
      <c r="T48" s="38"/>
    </row>
    <row r="49" spans="1:20" ht="15" customHeight="1" x14ac:dyDescent="0.35">
      <c r="A49" s="98" t="s">
        <v>45</v>
      </c>
      <c r="B49" s="71" t="s">
        <v>9</v>
      </c>
      <c r="C49" s="71" t="s">
        <v>22</v>
      </c>
      <c r="D49" s="72"/>
      <c r="E49" s="86">
        <v>0.33958333333333335</v>
      </c>
      <c r="F49" s="69"/>
      <c r="G49" s="69"/>
      <c r="H49" s="69"/>
      <c r="I49" s="69"/>
      <c r="J49" s="98"/>
      <c r="K49" s="71" t="s">
        <v>9</v>
      </c>
      <c r="L49" s="73" t="s">
        <v>21</v>
      </c>
      <c r="M49" s="72">
        <v>0.32013888888888892</v>
      </c>
      <c r="N49" s="72"/>
      <c r="O49" s="86">
        <v>0.32361111111111113</v>
      </c>
      <c r="P49" s="69"/>
      <c r="S49" s="38"/>
      <c r="T49" s="38"/>
    </row>
    <row r="50" spans="1:20" ht="18" x14ac:dyDescent="0.35">
      <c r="A50" s="98"/>
      <c r="B50" s="71" t="s">
        <v>22</v>
      </c>
      <c r="C50" s="71" t="s">
        <v>14</v>
      </c>
      <c r="D50" s="72">
        <v>0.34027777777777773</v>
      </c>
      <c r="E50" s="72">
        <v>0.34375</v>
      </c>
      <c r="F50" s="69"/>
      <c r="G50" s="69"/>
      <c r="H50" s="69"/>
      <c r="I50" s="69"/>
      <c r="J50" s="98"/>
      <c r="K50" s="71"/>
      <c r="L50" s="71"/>
      <c r="M50" s="72"/>
      <c r="N50" s="72"/>
      <c r="O50" s="86"/>
      <c r="P50" s="85">
        <v>0.33333333333333331</v>
      </c>
      <c r="S50" s="38"/>
      <c r="T50" s="38"/>
    </row>
    <row r="51" spans="1:20" ht="18" x14ac:dyDescent="0.35">
      <c r="A51" s="98"/>
      <c r="B51" s="71" t="s">
        <v>14</v>
      </c>
      <c r="C51" s="71" t="s">
        <v>12</v>
      </c>
      <c r="D51" s="72">
        <v>0.34375</v>
      </c>
      <c r="E51" s="72">
        <v>0.35000000000000003</v>
      </c>
      <c r="F51" s="69"/>
      <c r="G51" s="69"/>
      <c r="H51" s="69"/>
      <c r="I51" s="69"/>
      <c r="J51" s="84"/>
      <c r="K51" s="69"/>
      <c r="L51" s="69"/>
      <c r="M51" s="69"/>
      <c r="N51" s="69"/>
      <c r="O51" s="69"/>
      <c r="P51" s="69"/>
      <c r="S51" s="38"/>
      <c r="T51" s="38"/>
    </row>
    <row r="52" spans="1:20" ht="18" x14ac:dyDescent="0.35">
      <c r="A52" s="98"/>
      <c r="B52" s="71" t="s">
        <v>12</v>
      </c>
      <c r="C52" s="71" t="s">
        <v>57</v>
      </c>
      <c r="D52" s="72">
        <v>0.35000000000000003</v>
      </c>
      <c r="E52" s="72">
        <v>0.3527777777777778</v>
      </c>
      <c r="F52" s="69"/>
      <c r="G52" s="69"/>
      <c r="H52" s="69"/>
      <c r="I52" s="69"/>
      <c r="J52" s="69"/>
      <c r="K52" s="69"/>
      <c r="L52" s="69"/>
      <c r="M52" s="74"/>
      <c r="N52" s="74"/>
      <c r="O52" s="87"/>
      <c r="P52" s="69"/>
    </row>
    <row r="53" spans="1:20" ht="18" x14ac:dyDescent="0.35">
      <c r="A53" s="98"/>
      <c r="B53" s="71" t="s">
        <v>57</v>
      </c>
      <c r="C53" s="71" t="s">
        <v>51</v>
      </c>
      <c r="D53" s="72">
        <v>0.35347222222222219</v>
      </c>
      <c r="E53" s="72">
        <v>0.34930555555555554</v>
      </c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</row>
    <row r="54" spans="1:20" ht="15" customHeight="1" x14ac:dyDescent="0.35">
      <c r="A54" s="98"/>
      <c r="B54" s="71" t="s">
        <v>51</v>
      </c>
      <c r="C54" s="75" t="s">
        <v>25</v>
      </c>
      <c r="D54" s="72">
        <v>0.35000000000000003</v>
      </c>
      <c r="E54" s="72">
        <v>0.3520833333333333</v>
      </c>
      <c r="F54" s="69"/>
      <c r="G54" s="69"/>
      <c r="H54" s="69"/>
      <c r="I54" s="69"/>
      <c r="J54" s="98" t="s">
        <v>45</v>
      </c>
      <c r="K54" s="71" t="s">
        <v>9</v>
      </c>
      <c r="L54" s="75" t="s">
        <v>17</v>
      </c>
      <c r="M54" s="72"/>
      <c r="N54" s="72"/>
      <c r="O54" s="86">
        <v>0.2986111111111111</v>
      </c>
      <c r="P54" s="69"/>
    </row>
    <row r="55" spans="1:20" ht="18" x14ac:dyDescent="0.35">
      <c r="A55" s="98"/>
      <c r="B55" s="75" t="s">
        <v>25</v>
      </c>
      <c r="C55" s="71" t="s">
        <v>8</v>
      </c>
      <c r="D55" s="72">
        <v>0.3527777777777778</v>
      </c>
      <c r="E55" s="72">
        <v>0.35694444444444445</v>
      </c>
      <c r="F55" s="69"/>
      <c r="G55" s="69"/>
      <c r="H55" s="69"/>
      <c r="I55" s="69"/>
      <c r="J55" s="98"/>
      <c r="K55" s="75" t="s">
        <v>17</v>
      </c>
      <c r="L55" s="71" t="s">
        <v>48</v>
      </c>
      <c r="M55" s="72">
        <v>0.2986111111111111</v>
      </c>
      <c r="N55" s="72"/>
      <c r="O55" s="72">
        <v>0.30138888888888887</v>
      </c>
      <c r="P55" s="69"/>
    </row>
    <row r="56" spans="1:20" ht="18" x14ac:dyDescent="0.35">
      <c r="A56" s="98"/>
      <c r="B56" s="71" t="s">
        <v>8</v>
      </c>
      <c r="C56" s="76" t="s">
        <v>9</v>
      </c>
      <c r="D56" s="72">
        <v>0.3576388888888889</v>
      </c>
      <c r="E56" s="86">
        <v>0.35972222222222222</v>
      </c>
      <c r="F56" s="69"/>
      <c r="G56" s="69"/>
      <c r="H56" s="69"/>
      <c r="I56" s="69"/>
      <c r="J56" s="98"/>
      <c r="K56" s="71" t="s">
        <v>48</v>
      </c>
      <c r="L56" s="71" t="s">
        <v>55</v>
      </c>
      <c r="M56" s="72">
        <v>0.30208333333333331</v>
      </c>
      <c r="N56" s="72"/>
      <c r="O56" s="72">
        <v>0.3034722222222222</v>
      </c>
      <c r="P56" s="69"/>
    </row>
    <row r="57" spans="1:20" ht="18" x14ac:dyDescent="0.35">
      <c r="A57" s="98"/>
      <c r="B57" s="76" t="s">
        <v>9</v>
      </c>
      <c r="C57" s="76" t="s">
        <v>21</v>
      </c>
      <c r="D57" s="72">
        <v>0.36041666666666666</v>
      </c>
      <c r="E57" s="86">
        <v>0.36388888888888887</v>
      </c>
      <c r="F57" s="69"/>
      <c r="G57" s="69"/>
      <c r="H57" s="69"/>
      <c r="I57" s="69"/>
      <c r="J57" s="98"/>
      <c r="K57" s="71" t="s">
        <v>55</v>
      </c>
      <c r="L57" s="71" t="s">
        <v>20</v>
      </c>
      <c r="M57" s="72">
        <v>0.30416666666666664</v>
      </c>
      <c r="N57" s="72"/>
      <c r="O57" s="72">
        <v>0.30624999999999997</v>
      </c>
      <c r="P57" s="69"/>
    </row>
    <row r="58" spans="1:20" ht="18" x14ac:dyDescent="0.35">
      <c r="A58" s="98"/>
      <c r="B58" s="76"/>
      <c r="C58" s="71"/>
      <c r="D58" s="71"/>
      <c r="E58" s="71"/>
      <c r="F58" s="69"/>
      <c r="G58" s="69"/>
      <c r="H58" s="69"/>
      <c r="I58" s="69"/>
      <c r="J58" s="98"/>
      <c r="K58" s="71" t="s">
        <v>20</v>
      </c>
      <c r="L58" s="73" t="s">
        <v>21</v>
      </c>
      <c r="M58" s="72">
        <v>0.30763888888888891</v>
      </c>
      <c r="N58" s="72"/>
      <c r="O58" s="86">
        <v>0.30972222222222223</v>
      </c>
      <c r="P58" s="69"/>
    </row>
    <row r="59" spans="1:20" ht="18" x14ac:dyDescent="0.35">
      <c r="A59" s="69"/>
      <c r="B59" s="69"/>
      <c r="C59" s="69"/>
      <c r="D59" s="69"/>
      <c r="E59" s="69"/>
      <c r="F59" s="69"/>
      <c r="G59" s="69"/>
      <c r="H59" s="69"/>
      <c r="I59" s="69"/>
      <c r="J59" s="98"/>
      <c r="K59" s="71" t="s">
        <v>24</v>
      </c>
      <c r="L59" s="71" t="s">
        <v>56</v>
      </c>
      <c r="M59" s="72">
        <v>0.31180555555555556</v>
      </c>
      <c r="N59" s="72"/>
      <c r="O59" s="72">
        <v>0.31944444444444448</v>
      </c>
      <c r="P59" s="69"/>
    </row>
    <row r="60" spans="1:20" ht="18" x14ac:dyDescent="0.35">
      <c r="A60" s="69"/>
      <c r="B60" s="69"/>
      <c r="C60" s="69"/>
      <c r="D60" s="69"/>
      <c r="E60" s="69"/>
      <c r="F60" s="69"/>
      <c r="G60" s="69"/>
      <c r="H60" s="69"/>
      <c r="I60" s="69"/>
      <c r="J60" s="98"/>
      <c r="K60" s="71" t="s">
        <v>56</v>
      </c>
      <c r="L60" s="71" t="s">
        <v>8</v>
      </c>
      <c r="M60" s="72">
        <v>0.31944444444444448</v>
      </c>
      <c r="N60" s="72"/>
      <c r="O60" s="72">
        <v>0.32291666666666669</v>
      </c>
      <c r="P60" s="69"/>
    </row>
    <row r="61" spans="1:20" ht="18" x14ac:dyDescent="0.35">
      <c r="A61" s="69"/>
      <c r="B61" s="69"/>
      <c r="C61" s="69"/>
      <c r="D61" s="69"/>
      <c r="E61" s="69"/>
      <c r="F61" s="69"/>
      <c r="G61" s="69"/>
      <c r="H61" s="69"/>
      <c r="I61" s="69"/>
      <c r="J61" s="98"/>
      <c r="K61" s="71" t="s">
        <v>8</v>
      </c>
      <c r="L61" s="71" t="s">
        <v>9</v>
      </c>
      <c r="M61" s="72">
        <v>0.32291666666666669</v>
      </c>
      <c r="N61" s="72"/>
      <c r="O61" s="86">
        <v>0.3263888888888889</v>
      </c>
      <c r="P61" s="85">
        <v>0.33333333333333331</v>
      </c>
    </row>
    <row r="62" spans="1:20" ht="18" x14ac:dyDescent="0.35">
      <c r="A62" s="69"/>
      <c r="B62" s="69"/>
      <c r="C62" s="69"/>
      <c r="D62" s="69"/>
      <c r="E62" s="69"/>
      <c r="F62" s="69"/>
      <c r="G62" s="69"/>
      <c r="H62" s="69"/>
      <c r="I62" s="69"/>
      <c r="J62" s="98"/>
      <c r="K62" s="76" t="s">
        <v>9</v>
      </c>
      <c r="L62" s="76" t="s">
        <v>25</v>
      </c>
      <c r="M62" s="72">
        <v>0.32847222222222222</v>
      </c>
      <c r="N62" s="71"/>
      <c r="O62" s="72">
        <v>0.3298611111111111</v>
      </c>
      <c r="P62" s="69"/>
    </row>
  </sheetData>
  <mergeCells count="13">
    <mergeCell ref="J54:J62"/>
    <mergeCell ref="A49:A58"/>
    <mergeCell ref="K24:Q24"/>
    <mergeCell ref="A25:H25"/>
    <mergeCell ref="K32:R32"/>
    <mergeCell ref="A40:A45"/>
    <mergeCell ref="J25:J36"/>
    <mergeCell ref="J40:J50"/>
    <mergeCell ref="C2:H2"/>
    <mergeCell ref="K2:S2"/>
    <mergeCell ref="A16:A22"/>
    <mergeCell ref="A5:A11"/>
    <mergeCell ref="J5:J18"/>
  </mergeCells>
  <pageMargins left="0.7" right="0.7" top="0.75" bottom="0.75" header="0.3" footer="0.3"/>
  <pageSetup paperSize="8" scale="4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2143D-D877-4C80-91C8-9B74CEBE5DA0}">
  <sheetPr>
    <pageSetUpPr fitToPage="1"/>
  </sheetPr>
  <dimension ref="B1:AF65"/>
  <sheetViews>
    <sheetView tabSelected="1" topLeftCell="A19" zoomScale="85" zoomScaleNormal="85" workbookViewId="0">
      <selection activeCell="X24" sqref="X24"/>
    </sheetView>
  </sheetViews>
  <sheetFormatPr defaultRowHeight="14.4" x14ac:dyDescent="0.3"/>
  <cols>
    <col min="2" max="2" width="11.109375" customWidth="1"/>
    <col min="3" max="3" width="16.88671875" customWidth="1"/>
    <col min="4" max="4" width="13.33203125" bestFit="1" customWidth="1"/>
    <col min="5" max="5" width="13.109375" customWidth="1"/>
    <col min="8" max="8" width="15" customWidth="1"/>
    <col min="9" max="9" width="14.109375" customWidth="1"/>
    <col min="10" max="10" width="16.44140625" customWidth="1"/>
    <col min="11" max="11" width="12.33203125" customWidth="1"/>
    <col min="12" max="12" width="12.88671875" customWidth="1"/>
    <col min="15" max="16" width="13.33203125" bestFit="1" customWidth="1"/>
    <col min="17" max="17" width="12.6640625" customWidth="1"/>
    <col min="18" max="18" width="10.5546875" customWidth="1"/>
    <col min="24" max="24" width="12.33203125" customWidth="1"/>
    <col min="25" max="25" width="18.5546875" customWidth="1"/>
    <col min="28" max="28" width="6.6640625" customWidth="1"/>
    <col min="29" max="29" width="13.109375" customWidth="1"/>
    <col min="30" max="30" width="15.5546875" customWidth="1"/>
  </cols>
  <sheetData>
    <row r="1" spans="2:20" ht="18" x14ac:dyDescent="0.35">
      <c r="B1" s="14" t="s">
        <v>60</v>
      </c>
      <c r="C1" s="88" t="s">
        <v>61</v>
      </c>
      <c r="D1" s="88"/>
      <c r="E1" s="88"/>
      <c r="F1" s="88"/>
      <c r="G1" s="88"/>
      <c r="J1" s="88" t="s">
        <v>62</v>
      </c>
      <c r="K1" s="88"/>
      <c r="L1" s="88"/>
      <c r="M1" s="88"/>
      <c r="N1" s="88"/>
    </row>
    <row r="3" spans="2:20" x14ac:dyDescent="0.3">
      <c r="D3" t="s">
        <v>63</v>
      </c>
      <c r="E3" t="s">
        <v>64</v>
      </c>
      <c r="F3" s="47" t="s">
        <v>34</v>
      </c>
      <c r="G3" s="47" t="s">
        <v>35</v>
      </c>
      <c r="H3" s="47"/>
      <c r="K3" t="s">
        <v>63</v>
      </c>
      <c r="L3" t="s">
        <v>64</v>
      </c>
      <c r="M3" s="17" t="s">
        <v>34</v>
      </c>
      <c r="N3" s="17" t="s">
        <v>35</v>
      </c>
      <c r="S3" s="17"/>
      <c r="T3" s="17"/>
    </row>
    <row r="4" spans="2:20" ht="15" customHeight="1" x14ac:dyDescent="0.3">
      <c r="B4" s="89" t="s">
        <v>39</v>
      </c>
      <c r="C4" s="12" t="s">
        <v>9</v>
      </c>
      <c r="D4" s="12"/>
      <c r="E4" s="12">
        <v>6</v>
      </c>
      <c r="F4" s="33"/>
      <c r="G4" s="33"/>
      <c r="H4" s="17"/>
      <c r="I4" s="48"/>
      <c r="K4" s="17"/>
      <c r="L4" s="17"/>
      <c r="M4" s="17"/>
      <c r="N4" s="17"/>
      <c r="Q4" s="17"/>
      <c r="R4" s="17"/>
      <c r="S4" s="17"/>
      <c r="T4" s="17"/>
    </row>
    <row r="5" spans="2:20" s="57" customFormat="1" ht="15" customHeight="1" x14ac:dyDescent="0.3">
      <c r="B5" s="89"/>
      <c r="C5" s="12" t="s">
        <v>8</v>
      </c>
      <c r="D5" s="12">
        <v>2</v>
      </c>
      <c r="E5" s="12"/>
      <c r="F5" s="56">
        <v>2</v>
      </c>
      <c r="G5" s="56">
        <v>4</v>
      </c>
      <c r="H5" s="55"/>
      <c r="I5" s="48"/>
      <c r="K5" s="55"/>
      <c r="L5" s="55"/>
      <c r="M5" s="55"/>
      <c r="N5" s="55"/>
      <c r="Q5" s="55"/>
      <c r="R5" s="55"/>
      <c r="S5" s="55"/>
      <c r="T5" s="55"/>
    </row>
    <row r="6" spans="2:20" s="57" customFormat="1" ht="15" customHeight="1" x14ac:dyDescent="0.3">
      <c r="B6" s="89"/>
      <c r="C6" s="12" t="s">
        <v>7</v>
      </c>
      <c r="D6" s="12">
        <v>2</v>
      </c>
      <c r="E6" s="12"/>
      <c r="F6" s="56">
        <v>4</v>
      </c>
      <c r="G6" s="56">
        <v>5</v>
      </c>
      <c r="H6" s="55"/>
      <c r="I6" s="48"/>
      <c r="K6" s="55"/>
      <c r="L6" s="55"/>
      <c r="M6" s="55"/>
      <c r="N6" s="55"/>
      <c r="Q6" s="55"/>
      <c r="R6" s="55"/>
      <c r="S6" s="55"/>
      <c r="T6" s="55"/>
    </row>
    <row r="7" spans="2:20" x14ac:dyDescent="0.3">
      <c r="B7" s="89"/>
      <c r="C7" s="12"/>
      <c r="D7" s="12"/>
      <c r="E7" s="12"/>
      <c r="F7" s="33"/>
      <c r="G7" s="33"/>
      <c r="H7" s="17"/>
      <c r="I7" s="89" t="s">
        <v>45</v>
      </c>
      <c r="J7" s="12" t="s">
        <v>9</v>
      </c>
      <c r="K7" s="33"/>
      <c r="L7" s="33">
        <v>8</v>
      </c>
      <c r="M7" s="33"/>
      <c r="N7" s="33"/>
      <c r="Q7" s="17"/>
      <c r="R7" s="17"/>
      <c r="S7" s="17"/>
      <c r="T7" s="17"/>
    </row>
    <row r="8" spans="2:20" x14ac:dyDescent="0.3">
      <c r="B8" s="89"/>
      <c r="C8" s="12" t="s">
        <v>21</v>
      </c>
      <c r="D8" s="12">
        <v>1</v>
      </c>
      <c r="E8" s="12">
        <v>17</v>
      </c>
      <c r="F8" s="33">
        <v>10</v>
      </c>
      <c r="G8" s="33">
        <v>10</v>
      </c>
      <c r="H8" s="17"/>
      <c r="I8" s="89"/>
      <c r="J8" s="12" t="s">
        <v>8</v>
      </c>
      <c r="K8" s="33">
        <v>3</v>
      </c>
      <c r="L8" s="33"/>
      <c r="M8" s="33">
        <v>2.9</v>
      </c>
      <c r="N8" s="33">
        <v>4</v>
      </c>
      <c r="Q8" s="17"/>
      <c r="R8" s="17"/>
      <c r="S8" s="17"/>
      <c r="T8" s="17"/>
    </row>
    <row r="9" spans="2:20" x14ac:dyDescent="0.3">
      <c r="B9" s="89"/>
      <c r="C9" s="12" t="s">
        <v>20</v>
      </c>
      <c r="D9" s="12">
        <v>7</v>
      </c>
      <c r="E9" s="12"/>
      <c r="F9" s="33">
        <v>2.4</v>
      </c>
      <c r="G9" s="33">
        <v>3</v>
      </c>
      <c r="H9" s="17"/>
      <c r="I9" s="89"/>
      <c r="J9" s="12" t="s">
        <v>7</v>
      </c>
      <c r="K9" s="33">
        <v>2</v>
      </c>
      <c r="L9" s="33"/>
      <c r="M9" s="33">
        <v>4</v>
      </c>
      <c r="N9" s="33">
        <v>5</v>
      </c>
      <c r="Q9" s="17"/>
      <c r="R9" s="17"/>
      <c r="S9" s="17"/>
      <c r="T9" s="17"/>
    </row>
    <row r="10" spans="2:20" x14ac:dyDescent="0.3">
      <c r="B10" s="89"/>
      <c r="C10" s="12" t="s">
        <v>17</v>
      </c>
      <c r="D10" s="12">
        <v>3</v>
      </c>
      <c r="E10" s="12"/>
      <c r="F10" s="33">
        <v>4.5</v>
      </c>
      <c r="G10" s="33">
        <v>5</v>
      </c>
      <c r="H10" s="17"/>
      <c r="I10" s="89"/>
      <c r="J10" s="12"/>
      <c r="K10" s="24">
        <f>SUM(K8:K9)</f>
        <v>5</v>
      </c>
      <c r="L10" s="12"/>
      <c r="M10" s="34"/>
      <c r="N10" s="34"/>
      <c r="Q10" s="17"/>
      <c r="R10" s="17"/>
      <c r="S10" s="17"/>
      <c r="T10" s="17"/>
    </row>
    <row r="11" spans="2:20" x14ac:dyDescent="0.3">
      <c r="B11" s="89"/>
      <c r="C11" s="12" t="s">
        <v>18</v>
      </c>
      <c r="D11" s="12">
        <v>5</v>
      </c>
      <c r="E11" s="12"/>
      <c r="F11" s="33">
        <v>2.4</v>
      </c>
      <c r="G11" s="33">
        <v>4</v>
      </c>
      <c r="H11" s="17"/>
      <c r="I11" s="89"/>
      <c r="J11" s="12"/>
      <c r="K11" s="33"/>
      <c r="L11" s="33"/>
      <c r="M11" s="33"/>
      <c r="N11" s="33"/>
      <c r="Q11" s="17"/>
      <c r="R11" s="17"/>
      <c r="S11" s="17"/>
      <c r="T11" s="17"/>
    </row>
    <row r="12" spans="2:20" ht="15" customHeight="1" x14ac:dyDescent="0.3">
      <c r="B12" s="89"/>
      <c r="C12" s="12" t="s">
        <v>19</v>
      </c>
      <c r="D12" s="12">
        <v>3</v>
      </c>
      <c r="E12" s="12"/>
      <c r="F12" s="33">
        <v>1.3</v>
      </c>
      <c r="G12" s="33">
        <v>2</v>
      </c>
      <c r="H12" s="17"/>
      <c r="I12" s="89"/>
      <c r="J12" s="12" t="s">
        <v>21</v>
      </c>
      <c r="K12" s="33">
        <v>1</v>
      </c>
      <c r="L12" s="33">
        <v>42</v>
      </c>
      <c r="M12" s="33">
        <v>10</v>
      </c>
      <c r="N12" s="33">
        <v>11</v>
      </c>
      <c r="O12" s="16"/>
      <c r="Q12" s="17"/>
      <c r="R12" s="17"/>
      <c r="S12" s="17"/>
      <c r="T12" s="17"/>
    </row>
    <row r="13" spans="2:20" x14ac:dyDescent="0.3">
      <c r="B13" s="89"/>
      <c r="C13" s="12" t="s">
        <v>21</v>
      </c>
      <c r="D13" s="12"/>
      <c r="E13" s="12"/>
      <c r="F13" s="33">
        <v>4.5</v>
      </c>
      <c r="G13" s="33">
        <v>5</v>
      </c>
      <c r="H13" s="17"/>
      <c r="I13" s="89"/>
      <c r="J13" s="12" t="s">
        <v>20</v>
      </c>
      <c r="K13" s="33">
        <v>19</v>
      </c>
      <c r="L13" s="33"/>
      <c r="M13" s="33">
        <v>2.4</v>
      </c>
      <c r="N13" s="33">
        <v>3</v>
      </c>
      <c r="O13" s="16"/>
      <c r="Q13" s="17"/>
      <c r="R13" s="17"/>
      <c r="S13" s="17"/>
      <c r="T13" s="17"/>
    </row>
    <row r="14" spans="2:20" x14ac:dyDescent="0.3">
      <c r="B14" s="49"/>
      <c r="C14" s="12"/>
      <c r="D14" s="24">
        <f>SUM(D5:D12)</f>
        <v>23</v>
      </c>
      <c r="E14" s="12"/>
      <c r="F14" s="18">
        <f>SUM(F7:F13)</f>
        <v>25.099999999999998</v>
      </c>
      <c r="G14" s="18">
        <f>SUM(G7:G13)</f>
        <v>29</v>
      </c>
      <c r="H14" s="20"/>
      <c r="I14" s="89"/>
      <c r="J14" s="61" t="s">
        <v>17</v>
      </c>
      <c r="K14" s="65">
        <v>9</v>
      </c>
      <c r="M14" s="65">
        <v>4.5</v>
      </c>
      <c r="N14" s="65">
        <v>5</v>
      </c>
      <c r="O14" s="16"/>
      <c r="Q14" s="17"/>
      <c r="R14" s="17"/>
      <c r="S14" s="17"/>
      <c r="T14" s="17"/>
    </row>
    <row r="15" spans="2:20" x14ac:dyDescent="0.3">
      <c r="B15" s="16"/>
      <c r="F15" s="20"/>
      <c r="G15" s="20"/>
      <c r="H15" s="20"/>
      <c r="I15" s="89"/>
      <c r="J15" s="12" t="s">
        <v>18</v>
      </c>
      <c r="K15" s="33">
        <v>7</v>
      </c>
      <c r="L15" s="33"/>
      <c r="M15" s="33">
        <v>2.4</v>
      </c>
      <c r="N15" s="33">
        <v>4</v>
      </c>
      <c r="O15" s="16"/>
      <c r="Q15" s="17"/>
      <c r="R15" s="17"/>
      <c r="S15" s="17"/>
      <c r="T15" s="17"/>
    </row>
    <row r="16" spans="2:20" x14ac:dyDescent="0.3">
      <c r="B16" s="16"/>
      <c r="F16" s="20"/>
      <c r="G16" s="20"/>
      <c r="H16" s="20"/>
      <c r="I16" s="89"/>
      <c r="J16" s="12" t="s">
        <v>19</v>
      </c>
      <c r="K16" s="33">
        <v>9</v>
      </c>
      <c r="L16" s="33"/>
      <c r="M16" s="33">
        <v>1.3</v>
      </c>
      <c r="N16" s="33">
        <v>2</v>
      </c>
      <c r="O16" s="16"/>
      <c r="Q16" s="17"/>
      <c r="R16" s="17"/>
      <c r="S16" s="17"/>
      <c r="T16" s="17"/>
    </row>
    <row r="17" spans="2:24" x14ac:dyDescent="0.3">
      <c r="B17" s="89" t="s">
        <v>45</v>
      </c>
      <c r="C17" s="12" t="s">
        <v>24</v>
      </c>
      <c r="D17" s="12"/>
      <c r="E17" s="12">
        <v>10</v>
      </c>
      <c r="F17" s="33"/>
      <c r="G17" s="33"/>
      <c r="H17" s="17"/>
      <c r="I17" s="89"/>
      <c r="J17" s="12" t="s">
        <v>9</v>
      </c>
      <c r="K17" s="12"/>
      <c r="L17" s="33"/>
      <c r="M17" s="33">
        <v>8.4</v>
      </c>
      <c r="N17" s="33">
        <v>9</v>
      </c>
      <c r="O17" s="16"/>
      <c r="Q17" s="17"/>
      <c r="R17" s="17"/>
      <c r="S17" s="17"/>
      <c r="T17" s="17"/>
    </row>
    <row r="18" spans="2:24" x14ac:dyDescent="0.3">
      <c r="B18" s="89"/>
      <c r="C18" s="12" t="s">
        <v>9</v>
      </c>
      <c r="D18" s="12">
        <v>1</v>
      </c>
      <c r="E18" s="12">
        <v>29</v>
      </c>
      <c r="F18" s="33">
        <v>3.9</v>
      </c>
      <c r="G18" s="33">
        <v>4</v>
      </c>
      <c r="H18" s="17"/>
      <c r="I18" s="89"/>
      <c r="O18" s="16"/>
      <c r="Q18" s="17"/>
      <c r="R18" s="17"/>
      <c r="S18" s="17"/>
      <c r="T18" s="17"/>
    </row>
    <row r="19" spans="2:24" x14ac:dyDescent="0.3">
      <c r="B19" s="89"/>
      <c r="C19" s="12" t="s">
        <v>72</v>
      </c>
      <c r="D19" s="12">
        <v>0</v>
      </c>
      <c r="E19" s="12"/>
      <c r="F19" s="33">
        <v>1.4</v>
      </c>
      <c r="G19" s="33">
        <v>2</v>
      </c>
      <c r="H19" s="17"/>
      <c r="I19" s="89"/>
      <c r="J19" s="12"/>
      <c r="K19" s="25">
        <f>SUM(K12:K17)</f>
        <v>45</v>
      </c>
      <c r="L19" s="33"/>
      <c r="M19" s="18">
        <f>SUM(M8:M17)</f>
        <v>35.9</v>
      </c>
      <c r="N19" s="18">
        <f>SUM(N8:N17)</f>
        <v>43</v>
      </c>
      <c r="O19" s="16"/>
      <c r="Q19" s="17"/>
      <c r="R19" s="17"/>
      <c r="S19" s="17"/>
      <c r="T19" s="17"/>
    </row>
    <row r="20" spans="2:24" x14ac:dyDescent="0.3">
      <c r="B20" s="89"/>
      <c r="C20" s="63" t="s">
        <v>73</v>
      </c>
      <c r="D20">
        <v>6</v>
      </c>
      <c r="F20" s="55">
        <v>1</v>
      </c>
      <c r="G20" s="55">
        <v>1</v>
      </c>
      <c r="H20" s="17"/>
      <c r="I20" s="16"/>
      <c r="O20" s="16"/>
      <c r="Q20" s="17"/>
      <c r="R20" s="17"/>
      <c r="S20" s="17"/>
      <c r="T20" s="17"/>
    </row>
    <row r="21" spans="2:24" x14ac:dyDescent="0.3">
      <c r="B21" s="89"/>
      <c r="C21" s="12" t="s">
        <v>10</v>
      </c>
      <c r="D21" s="12">
        <v>6</v>
      </c>
      <c r="E21" s="12"/>
      <c r="F21" s="33">
        <v>2.5</v>
      </c>
      <c r="G21" s="33">
        <v>4</v>
      </c>
      <c r="H21" s="17"/>
      <c r="I21" s="16"/>
      <c r="O21" s="16"/>
      <c r="Q21" s="17"/>
      <c r="R21" s="17"/>
      <c r="S21" s="17"/>
      <c r="T21" s="17"/>
    </row>
    <row r="22" spans="2:24" x14ac:dyDescent="0.3">
      <c r="B22" s="89"/>
      <c r="C22" s="12" t="s">
        <v>11</v>
      </c>
      <c r="D22" s="12">
        <v>12</v>
      </c>
      <c r="E22" s="12"/>
      <c r="F22" s="33">
        <v>2.5</v>
      </c>
      <c r="G22" s="33">
        <v>5</v>
      </c>
      <c r="H22" s="17"/>
      <c r="K22" s="17"/>
      <c r="L22" s="17"/>
      <c r="M22" s="17"/>
      <c r="N22" s="17"/>
      <c r="Q22" s="17"/>
      <c r="R22" s="17"/>
      <c r="S22" s="50"/>
      <c r="T22" s="50"/>
    </row>
    <row r="23" spans="2:24" x14ac:dyDescent="0.3">
      <c r="B23" s="89"/>
      <c r="C23" s="12" t="s">
        <v>12</v>
      </c>
      <c r="D23" s="12">
        <v>3</v>
      </c>
      <c r="E23" s="12"/>
      <c r="F23" s="33">
        <v>4</v>
      </c>
      <c r="G23" s="33">
        <v>4</v>
      </c>
      <c r="H23" s="17"/>
      <c r="K23" s="17"/>
      <c r="L23" s="17"/>
      <c r="M23" s="17"/>
      <c r="N23" s="17"/>
      <c r="Q23" s="17"/>
      <c r="R23" s="17"/>
      <c r="S23" s="50"/>
      <c r="T23" s="50"/>
    </row>
    <row r="24" spans="2:24" x14ac:dyDescent="0.3">
      <c r="B24" s="89"/>
      <c r="C24" s="12" t="s">
        <v>14</v>
      </c>
      <c r="D24" s="12">
        <v>3</v>
      </c>
      <c r="E24" s="12"/>
      <c r="F24" s="33">
        <v>8.8000000000000007</v>
      </c>
      <c r="G24" s="33">
        <v>8</v>
      </c>
      <c r="H24" s="50"/>
      <c r="I24" s="89" t="s">
        <v>39</v>
      </c>
      <c r="J24" s="12" t="s">
        <v>21</v>
      </c>
      <c r="K24" s="33"/>
      <c r="L24" s="33">
        <v>20</v>
      </c>
      <c r="M24" s="33"/>
      <c r="N24" s="33"/>
      <c r="Q24" s="17"/>
      <c r="R24" s="17"/>
      <c r="S24" s="17"/>
      <c r="T24" s="17"/>
    </row>
    <row r="25" spans="2:24" x14ac:dyDescent="0.3">
      <c r="B25" s="89"/>
      <c r="C25" s="12" t="s">
        <v>22</v>
      </c>
      <c r="D25" s="12">
        <v>8</v>
      </c>
      <c r="E25" s="12"/>
      <c r="F25" s="33">
        <v>3.9</v>
      </c>
      <c r="G25" s="33">
        <v>5</v>
      </c>
      <c r="I25" s="89"/>
      <c r="J25" s="12" t="s">
        <v>9</v>
      </c>
      <c r="K25" s="33">
        <v>1</v>
      </c>
      <c r="L25" s="33">
        <v>22</v>
      </c>
      <c r="M25" s="33">
        <v>3.9</v>
      </c>
      <c r="N25" s="33">
        <v>2</v>
      </c>
      <c r="Q25" s="17"/>
      <c r="R25" s="17"/>
    </row>
    <row r="26" spans="2:24" x14ac:dyDescent="0.3">
      <c r="B26" s="12"/>
      <c r="C26" s="12" t="s">
        <v>9</v>
      </c>
      <c r="D26" s="12"/>
      <c r="E26" s="12"/>
      <c r="F26" s="33">
        <v>8.1</v>
      </c>
      <c r="G26" s="33">
        <v>9</v>
      </c>
      <c r="I26" s="89"/>
      <c r="J26" s="12" t="s">
        <v>16</v>
      </c>
      <c r="K26" s="33">
        <v>4</v>
      </c>
      <c r="L26" s="12"/>
      <c r="M26" s="33">
        <v>1.7</v>
      </c>
      <c r="N26" s="33">
        <v>3</v>
      </c>
      <c r="X26" s="99"/>
    </row>
    <row r="27" spans="2:24" x14ac:dyDescent="0.3">
      <c r="B27" s="46"/>
      <c r="C27" s="12"/>
      <c r="D27" s="24">
        <f>SUM(D18:D26)</f>
        <v>39</v>
      </c>
      <c r="E27" s="24"/>
      <c r="F27" s="18">
        <f>SUM(F18:F26)</f>
        <v>36.1</v>
      </c>
      <c r="G27" s="18">
        <f>SUM(G18:G26)</f>
        <v>42</v>
      </c>
      <c r="I27" s="89"/>
      <c r="J27" s="12" t="s">
        <v>65</v>
      </c>
      <c r="K27" s="33">
        <v>2</v>
      </c>
      <c r="L27" s="12"/>
      <c r="M27" s="33">
        <v>2.5</v>
      </c>
      <c r="N27" s="33">
        <v>4</v>
      </c>
      <c r="X27" s="99"/>
    </row>
    <row r="28" spans="2:24" x14ac:dyDescent="0.3">
      <c r="B28" s="46"/>
      <c r="C28" s="46"/>
      <c r="D28" s="46"/>
      <c r="E28" s="46"/>
      <c r="F28" s="46"/>
      <c r="G28" s="46"/>
      <c r="I28" s="89"/>
      <c r="J28" s="12" t="s">
        <v>11</v>
      </c>
      <c r="K28" s="33">
        <v>12</v>
      </c>
      <c r="L28" s="12"/>
      <c r="M28" s="33">
        <v>2.5</v>
      </c>
      <c r="N28" s="33">
        <v>4</v>
      </c>
      <c r="X28" s="99"/>
    </row>
    <row r="29" spans="2:24" x14ac:dyDescent="0.3">
      <c r="B29" s="46"/>
      <c r="C29" s="46"/>
      <c r="D29" s="62"/>
      <c r="E29" s="62"/>
      <c r="F29" s="45"/>
      <c r="G29" s="45"/>
      <c r="I29" s="89"/>
      <c r="J29" s="12" t="s">
        <v>12</v>
      </c>
      <c r="K29" s="33">
        <v>1</v>
      </c>
      <c r="L29" s="12"/>
      <c r="M29" s="33">
        <v>4</v>
      </c>
      <c r="N29" s="33">
        <v>4</v>
      </c>
      <c r="X29" s="99"/>
    </row>
    <row r="30" spans="2:24" x14ac:dyDescent="0.3">
      <c r="I30" s="89"/>
      <c r="J30" s="12" t="s">
        <v>13</v>
      </c>
      <c r="K30" s="33">
        <v>3</v>
      </c>
      <c r="L30" s="12"/>
      <c r="M30" s="33">
        <v>3.6</v>
      </c>
      <c r="N30" s="33">
        <v>3</v>
      </c>
      <c r="X30" s="99"/>
    </row>
    <row r="31" spans="2:24" x14ac:dyDescent="0.3">
      <c r="I31" s="89"/>
      <c r="J31" s="12" t="s">
        <v>14</v>
      </c>
      <c r="K31" s="33">
        <v>1</v>
      </c>
      <c r="L31" s="12"/>
      <c r="M31" s="33">
        <v>5.2</v>
      </c>
      <c r="N31" s="33">
        <v>5</v>
      </c>
      <c r="X31" s="99"/>
    </row>
    <row r="32" spans="2:24" ht="15" customHeight="1" x14ac:dyDescent="0.3">
      <c r="I32" s="89"/>
      <c r="J32" s="12" t="s">
        <v>15</v>
      </c>
      <c r="K32" s="33">
        <v>2</v>
      </c>
      <c r="L32" s="12"/>
      <c r="M32" s="33">
        <v>2.6</v>
      </c>
      <c r="N32" s="33">
        <v>5</v>
      </c>
      <c r="X32" s="99"/>
    </row>
    <row r="33" spans="3:32" x14ac:dyDescent="0.3">
      <c r="I33" s="89"/>
      <c r="J33" s="12" t="s">
        <v>22</v>
      </c>
      <c r="K33" s="33">
        <v>16</v>
      </c>
      <c r="L33" s="12"/>
      <c r="M33" s="33">
        <v>2.4</v>
      </c>
      <c r="N33" s="33">
        <v>4</v>
      </c>
      <c r="X33" s="99"/>
    </row>
    <row r="34" spans="3:32" x14ac:dyDescent="0.3">
      <c r="I34" s="12"/>
      <c r="J34" s="12" t="s">
        <v>9</v>
      </c>
      <c r="K34" s="12"/>
      <c r="L34" s="12"/>
      <c r="M34" s="33">
        <v>8.1</v>
      </c>
      <c r="N34" s="33">
        <v>9</v>
      </c>
      <c r="X34" s="99"/>
    </row>
    <row r="35" spans="3:32" x14ac:dyDescent="0.3">
      <c r="I35" s="12"/>
      <c r="J35" s="12"/>
      <c r="K35" s="25">
        <f>SUM(K25:K33)</f>
        <v>42</v>
      </c>
      <c r="L35" s="25"/>
      <c r="M35" s="18">
        <f>SUM(M25:M34)</f>
        <v>36.5</v>
      </c>
      <c r="N35" s="18">
        <f>SUM(N25:N34)</f>
        <v>43</v>
      </c>
      <c r="X35" s="99"/>
    </row>
    <row r="37" spans="3:32" x14ac:dyDescent="0.3">
      <c r="P37" s="59"/>
      <c r="Q37" s="59"/>
      <c r="R37" s="59"/>
      <c r="S37" s="59"/>
    </row>
    <row r="38" spans="3:32" x14ac:dyDescent="0.3">
      <c r="F38" s="40">
        <v>0.56597222222222221</v>
      </c>
      <c r="M38" s="40">
        <v>0.63888888888888895</v>
      </c>
      <c r="P38" s="59"/>
      <c r="Q38" s="59"/>
      <c r="R38" s="59"/>
      <c r="S38" s="59"/>
    </row>
    <row r="39" spans="3:32" x14ac:dyDescent="0.3">
      <c r="D39" s="12" t="s">
        <v>70</v>
      </c>
      <c r="E39" s="12" t="s">
        <v>71</v>
      </c>
      <c r="F39" s="52">
        <v>0.55902777777777779</v>
      </c>
      <c r="G39" s="41">
        <v>0.56597222222222221</v>
      </c>
      <c r="J39" s="89" t="s">
        <v>45</v>
      </c>
      <c r="K39" s="12" t="s">
        <v>54</v>
      </c>
      <c r="L39" s="12" t="s">
        <v>8</v>
      </c>
      <c r="M39" s="51">
        <v>0.63888888888888895</v>
      </c>
      <c r="N39" s="41">
        <v>0.64166666666666672</v>
      </c>
      <c r="P39" s="59"/>
      <c r="Q39" s="59"/>
      <c r="R39" s="59"/>
      <c r="S39" s="59"/>
    </row>
    <row r="40" spans="3:32" x14ac:dyDescent="0.3">
      <c r="C40" s="89" t="s">
        <v>39</v>
      </c>
      <c r="D40" s="12" t="s">
        <v>54</v>
      </c>
      <c r="E40" s="12" t="s">
        <v>58</v>
      </c>
      <c r="F40" s="41">
        <v>0.56666666666666665</v>
      </c>
      <c r="G40" s="41">
        <v>0.56944444444444442</v>
      </c>
      <c r="J40" s="89"/>
      <c r="K40" s="12" t="s">
        <v>8</v>
      </c>
      <c r="L40" s="12" t="s">
        <v>7</v>
      </c>
      <c r="M40" s="41">
        <v>0.64236111111111105</v>
      </c>
      <c r="N40" s="41">
        <v>0.64583333333333337</v>
      </c>
      <c r="P40" s="59"/>
      <c r="Q40" s="59"/>
      <c r="R40" s="59"/>
      <c r="S40" s="59"/>
    </row>
    <row r="41" spans="3:32" ht="15" customHeight="1" x14ac:dyDescent="0.3">
      <c r="C41" s="89"/>
      <c r="D41" s="12" t="s">
        <v>8</v>
      </c>
      <c r="E41" s="12" t="s">
        <v>7</v>
      </c>
      <c r="F41" s="41">
        <v>0.57013888888888886</v>
      </c>
      <c r="G41" s="41">
        <v>0.57361111111111118</v>
      </c>
      <c r="J41" s="89"/>
      <c r="K41" s="12" t="s">
        <v>7</v>
      </c>
      <c r="L41" s="12" t="s">
        <v>21</v>
      </c>
      <c r="M41" s="41">
        <v>0.64583333333333337</v>
      </c>
      <c r="N41" s="42">
        <v>0.65277777777777779</v>
      </c>
      <c r="P41" s="59"/>
      <c r="Q41" s="59"/>
      <c r="R41" s="59"/>
      <c r="S41" s="59"/>
    </row>
    <row r="42" spans="3:32" x14ac:dyDescent="0.3">
      <c r="C42" s="89"/>
      <c r="D42" s="12" t="s">
        <v>56</v>
      </c>
      <c r="E42" s="12" t="s">
        <v>21</v>
      </c>
      <c r="F42" s="41">
        <v>0.57430555555555551</v>
      </c>
      <c r="G42" s="42">
        <v>0.58124999999999993</v>
      </c>
      <c r="J42" s="89"/>
      <c r="K42" s="12" t="s">
        <v>24</v>
      </c>
      <c r="L42" s="12" t="s">
        <v>26</v>
      </c>
      <c r="M42" s="41">
        <v>0.65555555555555556</v>
      </c>
      <c r="N42" s="41">
        <v>0.65763888888888888</v>
      </c>
      <c r="P42" s="59"/>
      <c r="Q42" s="59"/>
      <c r="R42" s="59"/>
      <c r="S42" s="59"/>
    </row>
    <row r="43" spans="3:32" x14ac:dyDescent="0.3">
      <c r="C43" s="89"/>
      <c r="D43" s="12" t="s">
        <v>21</v>
      </c>
      <c r="E43" s="12" t="s">
        <v>20</v>
      </c>
      <c r="F43" s="41">
        <v>0.58333333333333337</v>
      </c>
      <c r="G43" s="41">
        <v>0.5854166666666667</v>
      </c>
      <c r="J43" s="89"/>
      <c r="K43" s="12" t="s">
        <v>26</v>
      </c>
      <c r="L43" s="12" t="s">
        <v>17</v>
      </c>
      <c r="M43" s="41">
        <v>0.65972222222222221</v>
      </c>
      <c r="N43" s="41">
        <v>0.66319444444444442</v>
      </c>
      <c r="P43" s="59"/>
      <c r="Q43" s="59"/>
      <c r="R43" s="59"/>
      <c r="S43" s="59"/>
    </row>
    <row r="44" spans="3:32" ht="15" customHeight="1" x14ac:dyDescent="0.3">
      <c r="C44" s="89"/>
      <c r="D44" s="12" t="s">
        <v>26</v>
      </c>
      <c r="E44" s="12" t="s">
        <v>49</v>
      </c>
      <c r="F44" s="41">
        <v>0.58611111111111114</v>
      </c>
      <c r="G44" s="41">
        <v>0.58958333333333335</v>
      </c>
      <c r="J44" s="89"/>
      <c r="K44" s="12" t="s">
        <v>17</v>
      </c>
      <c r="L44" s="12" t="s">
        <v>74</v>
      </c>
      <c r="M44" s="41">
        <v>0.6645833333333333</v>
      </c>
      <c r="N44" s="41">
        <v>0.66527777777777775</v>
      </c>
      <c r="P44" s="59"/>
      <c r="Q44" s="59"/>
      <c r="R44" s="59"/>
      <c r="S44" s="59"/>
    </row>
    <row r="45" spans="3:32" x14ac:dyDescent="0.3">
      <c r="C45" s="89"/>
      <c r="D45" s="12" t="s">
        <v>49</v>
      </c>
      <c r="E45" s="12" t="s">
        <v>48</v>
      </c>
      <c r="F45" s="41">
        <v>0.59027777777777779</v>
      </c>
      <c r="G45" s="41">
        <v>0.59305555555555556</v>
      </c>
      <c r="J45" s="89"/>
      <c r="K45" s="12" t="s">
        <v>48</v>
      </c>
      <c r="L45" s="12" t="s">
        <v>74</v>
      </c>
      <c r="M45" s="41">
        <v>0.66666666666666663</v>
      </c>
      <c r="N45" s="51">
        <v>0.66736111111111107</v>
      </c>
      <c r="P45" s="59"/>
      <c r="Q45" s="59"/>
      <c r="R45" s="59"/>
      <c r="S45" s="59"/>
    </row>
    <row r="46" spans="3:32" ht="15" customHeight="1" x14ac:dyDescent="0.3">
      <c r="C46" s="89"/>
      <c r="D46" s="12" t="s">
        <v>48</v>
      </c>
      <c r="E46" s="12" t="s">
        <v>47</v>
      </c>
      <c r="F46" s="41">
        <v>0.59375</v>
      </c>
      <c r="G46" s="41">
        <v>0.59513888888888888</v>
      </c>
      <c r="J46" s="89"/>
      <c r="K46" s="12" t="s">
        <v>74</v>
      </c>
      <c r="L46" s="12" t="s">
        <v>9</v>
      </c>
      <c r="M46" s="41">
        <v>0.66805555555555562</v>
      </c>
      <c r="N46" s="41">
        <v>0.67152777777777783</v>
      </c>
      <c r="P46" s="59"/>
      <c r="Q46" s="59"/>
      <c r="R46" s="59"/>
      <c r="S46" s="59"/>
    </row>
    <row r="47" spans="3:32" x14ac:dyDescent="0.3">
      <c r="C47" s="12"/>
      <c r="D47" s="12" t="s">
        <v>47</v>
      </c>
      <c r="E47" s="12" t="s">
        <v>21</v>
      </c>
      <c r="F47" s="51">
        <v>0.59583333333333333</v>
      </c>
      <c r="G47" s="41">
        <v>0.59930555555555554</v>
      </c>
      <c r="J47" s="89"/>
      <c r="K47" s="12"/>
      <c r="L47" s="12"/>
      <c r="M47" s="12"/>
      <c r="N47" s="12"/>
      <c r="P47" s="59"/>
      <c r="Q47" s="59"/>
      <c r="R47" s="59"/>
      <c r="S47" s="59"/>
    </row>
    <row r="48" spans="3:32" x14ac:dyDescent="0.3">
      <c r="C48" s="12"/>
      <c r="J48" s="89"/>
      <c r="K48" s="12"/>
      <c r="L48" s="12"/>
      <c r="M48" s="12"/>
      <c r="N48" s="12"/>
      <c r="P48" s="59"/>
      <c r="Q48" s="59"/>
      <c r="R48" s="59"/>
      <c r="S48" s="59"/>
      <c r="X48" s="99"/>
      <c r="Y48" s="99"/>
      <c r="Z48" s="99"/>
      <c r="AA48" s="99"/>
      <c r="AB48" s="99"/>
      <c r="AC48" s="99"/>
      <c r="AD48" s="99"/>
      <c r="AE48" s="99"/>
      <c r="AF48" s="99"/>
    </row>
    <row r="49" spans="2:32" x14ac:dyDescent="0.3">
      <c r="C49" s="100" t="s">
        <v>45</v>
      </c>
      <c r="D49" s="12"/>
      <c r="E49" s="12"/>
      <c r="F49" s="53">
        <v>0.56597222222222221</v>
      </c>
      <c r="G49" s="12"/>
      <c r="J49" s="49"/>
      <c r="K49" s="12"/>
      <c r="L49" s="12"/>
      <c r="M49" s="12"/>
      <c r="N49" s="12"/>
      <c r="P49" s="59"/>
      <c r="Q49" s="59"/>
      <c r="R49" s="59"/>
      <c r="S49" s="59"/>
    </row>
    <row r="50" spans="2:32" x14ac:dyDescent="0.3">
      <c r="C50" s="101"/>
      <c r="D50" s="12" t="s">
        <v>21</v>
      </c>
      <c r="E50" s="12" t="s">
        <v>9</v>
      </c>
      <c r="F50" s="54">
        <v>0.56597222222222221</v>
      </c>
      <c r="G50" s="41">
        <v>0.56874999999999998</v>
      </c>
      <c r="J50" s="49"/>
      <c r="K50" s="12"/>
      <c r="L50" s="12"/>
      <c r="M50" s="53">
        <v>0.63888888888888895</v>
      </c>
      <c r="N50" s="12"/>
      <c r="P50" s="59"/>
      <c r="Q50" s="59"/>
      <c r="R50" s="59"/>
      <c r="S50" s="59"/>
      <c r="W50" s="16"/>
    </row>
    <row r="51" spans="2:32" x14ac:dyDescent="0.3">
      <c r="C51" s="101"/>
      <c r="D51" t="s">
        <v>54</v>
      </c>
      <c r="E51" s="12" t="s">
        <v>72</v>
      </c>
      <c r="F51" s="41">
        <v>0.5708333333333333</v>
      </c>
      <c r="G51" s="41">
        <v>0.57222222222222219</v>
      </c>
      <c r="J51" s="89" t="s">
        <v>39</v>
      </c>
      <c r="K51" s="12" t="s">
        <v>24</v>
      </c>
      <c r="L51" s="12" t="s">
        <v>9</v>
      </c>
      <c r="M51" s="51">
        <v>0.63888888888888895</v>
      </c>
      <c r="N51" s="41">
        <v>0.64166666666666672</v>
      </c>
      <c r="P51" s="59"/>
      <c r="Q51" s="59"/>
      <c r="R51" s="59"/>
      <c r="S51" s="59"/>
      <c r="W51" s="91"/>
    </row>
    <row r="52" spans="2:32" x14ac:dyDescent="0.3">
      <c r="C52" s="101"/>
      <c r="D52" s="12" t="s">
        <v>72</v>
      </c>
      <c r="E52" s="63" t="s">
        <v>73</v>
      </c>
      <c r="F52" s="41">
        <v>0.57291666666666663</v>
      </c>
      <c r="G52" s="41">
        <v>0.57361111111111118</v>
      </c>
      <c r="J52" s="89"/>
      <c r="K52" s="12" t="s">
        <v>9</v>
      </c>
      <c r="L52" s="12" t="s">
        <v>25</v>
      </c>
      <c r="M52" s="41">
        <v>0.6430555555555556</v>
      </c>
      <c r="N52" s="41">
        <v>0.64444444444444449</v>
      </c>
      <c r="P52" s="59"/>
      <c r="Q52" s="59"/>
      <c r="R52" s="59"/>
      <c r="S52" s="59"/>
      <c r="W52" s="91"/>
    </row>
    <row r="53" spans="2:32" x14ac:dyDescent="0.3">
      <c r="C53" s="101"/>
      <c r="D53" s="64" t="s">
        <v>73</v>
      </c>
      <c r="E53" s="12" t="s">
        <v>51</v>
      </c>
      <c r="F53" s="41">
        <v>0.57430555555555551</v>
      </c>
      <c r="G53" s="41">
        <v>0.57708333333333328</v>
      </c>
      <c r="I53" s="16"/>
      <c r="J53" s="89"/>
      <c r="K53" s="12" t="s">
        <v>25</v>
      </c>
      <c r="L53" s="12" t="s">
        <v>51</v>
      </c>
      <c r="M53" s="41">
        <v>0.64513888888888882</v>
      </c>
      <c r="N53" s="41">
        <v>0.6479166666666667</v>
      </c>
      <c r="P53" s="59"/>
      <c r="Q53" s="59"/>
      <c r="R53" s="59"/>
      <c r="S53" s="59"/>
      <c r="W53" s="91"/>
    </row>
    <row r="54" spans="2:32" x14ac:dyDescent="0.3">
      <c r="C54" s="101"/>
      <c r="D54" s="12" t="s">
        <v>51</v>
      </c>
      <c r="E54" s="12" t="s">
        <v>53</v>
      </c>
      <c r="F54" s="41">
        <v>0.57777777777777783</v>
      </c>
      <c r="G54" s="41">
        <v>0.58124999999999993</v>
      </c>
      <c r="J54" s="89"/>
      <c r="K54" s="12" t="s">
        <v>51</v>
      </c>
      <c r="L54" s="12" t="s">
        <v>50</v>
      </c>
      <c r="M54" s="41">
        <v>0.64861111111111114</v>
      </c>
      <c r="N54" s="41">
        <v>0.65069444444444446</v>
      </c>
      <c r="P54" s="59"/>
      <c r="Q54" s="59"/>
      <c r="R54" s="59"/>
      <c r="S54" s="59"/>
      <c r="W54" s="91"/>
      <c r="Z54" s="38"/>
      <c r="AA54" s="38"/>
      <c r="AE54" s="38"/>
      <c r="AF54" s="38"/>
    </row>
    <row r="55" spans="2:32" x14ac:dyDescent="0.3">
      <c r="C55" s="101"/>
      <c r="D55" s="12" t="s">
        <v>53</v>
      </c>
      <c r="E55" s="12" t="s">
        <v>12</v>
      </c>
      <c r="F55" s="41">
        <v>0.58263888888888882</v>
      </c>
      <c r="G55" s="41">
        <v>0.5854166666666667</v>
      </c>
      <c r="J55" s="89"/>
      <c r="K55" s="12" t="s">
        <v>50</v>
      </c>
      <c r="L55" s="12" t="s">
        <v>12</v>
      </c>
      <c r="M55" s="41">
        <v>0.65208333333333335</v>
      </c>
      <c r="N55" s="41">
        <v>0.65555555555555556</v>
      </c>
      <c r="P55" s="59"/>
      <c r="Q55" s="59"/>
      <c r="R55" s="59"/>
      <c r="S55" s="59"/>
      <c r="W55" s="91"/>
      <c r="Z55" s="38"/>
      <c r="AA55" s="38"/>
      <c r="AE55" s="38"/>
      <c r="AF55" s="38"/>
    </row>
    <row r="56" spans="2:32" ht="15" customHeight="1" x14ac:dyDescent="0.3">
      <c r="C56" s="101"/>
      <c r="D56" s="12" t="s">
        <v>12</v>
      </c>
      <c r="E56" s="12" t="s">
        <v>14</v>
      </c>
      <c r="F56" s="41">
        <v>0.58611111111111114</v>
      </c>
      <c r="G56" s="41">
        <v>0.59166666666666667</v>
      </c>
      <c r="J56" s="89"/>
      <c r="K56" s="12" t="s">
        <v>12</v>
      </c>
      <c r="L56" s="12" t="s">
        <v>41</v>
      </c>
      <c r="M56" s="41">
        <v>0.65694444444444444</v>
      </c>
      <c r="N56" s="41">
        <v>0.65902777777777777</v>
      </c>
      <c r="P56" s="59"/>
      <c r="Q56" s="59"/>
      <c r="R56" s="59"/>
      <c r="S56" s="59"/>
      <c r="W56" s="91"/>
      <c r="Z56" s="38"/>
      <c r="AA56" s="38"/>
      <c r="AE56" s="38"/>
      <c r="AF56" s="38"/>
    </row>
    <row r="57" spans="2:32" x14ac:dyDescent="0.3">
      <c r="C57" s="102"/>
      <c r="D57" s="12" t="s">
        <v>14</v>
      </c>
      <c r="E57" s="12" t="s">
        <v>22</v>
      </c>
      <c r="F57" s="41">
        <v>0.59236111111111112</v>
      </c>
      <c r="G57" s="41">
        <v>0.59583333333333333</v>
      </c>
      <c r="J57" s="89"/>
      <c r="K57" s="12" t="s">
        <v>41</v>
      </c>
      <c r="L57" s="12" t="s">
        <v>14</v>
      </c>
      <c r="M57" s="41">
        <v>0.65972222222222221</v>
      </c>
      <c r="N57" s="41">
        <v>0.66319444444444442</v>
      </c>
      <c r="P57" s="59"/>
      <c r="Q57" s="59"/>
      <c r="R57" s="59"/>
      <c r="S57" s="59"/>
      <c r="W57" s="91"/>
      <c r="Z57" s="38"/>
      <c r="AA57" s="38"/>
      <c r="AE57" s="38"/>
      <c r="AF57" s="38"/>
    </row>
    <row r="58" spans="2:32" x14ac:dyDescent="0.3">
      <c r="C58" s="16"/>
      <c r="D58" s="12" t="s">
        <v>66</v>
      </c>
      <c r="E58" s="12" t="s">
        <v>9</v>
      </c>
      <c r="F58" s="52">
        <v>0.59652777777777777</v>
      </c>
      <c r="G58" s="41">
        <v>0.60277777777777775</v>
      </c>
      <c r="J58" s="89"/>
      <c r="K58" s="12" t="s">
        <v>14</v>
      </c>
      <c r="L58" s="12" t="s">
        <v>15</v>
      </c>
      <c r="M58" s="41">
        <v>0.66388888888888886</v>
      </c>
      <c r="N58" s="41">
        <v>0.66736111111111107</v>
      </c>
      <c r="P58" s="59"/>
      <c r="Q58" s="59"/>
      <c r="R58" s="59"/>
      <c r="S58" s="59"/>
      <c r="W58" s="91"/>
      <c r="Z58" s="38"/>
      <c r="AA58" s="38"/>
      <c r="AE58" s="38"/>
      <c r="AF58" s="38"/>
    </row>
    <row r="59" spans="2:32" x14ac:dyDescent="0.3">
      <c r="C59" s="16"/>
      <c r="J59" s="89"/>
      <c r="K59" s="12" t="s">
        <v>15</v>
      </c>
      <c r="L59" s="12" t="s">
        <v>22</v>
      </c>
      <c r="M59" s="41">
        <v>0.66805555555555562</v>
      </c>
      <c r="N59" s="51">
        <v>0.67083333333333339</v>
      </c>
      <c r="P59" s="59"/>
      <c r="Q59" s="59"/>
      <c r="R59" s="59"/>
      <c r="S59" s="59"/>
      <c r="W59" s="91"/>
      <c r="Z59" s="38"/>
      <c r="AA59" s="39"/>
      <c r="AE59" s="38"/>
      <c r="AF59" s="38"/>
    </row>
    <row r="60" spans="2:32" x14ac:dyDescent="0.3">
      <c r="J60" s="12"/>
      <c r="K60" s="12" t="s">
        <v>22</v>
      </c>
      <c r="L60" s="12" t="s">
        <v>9</v>
      </c>
      <c r="M60" s="41">
        <v>0.67222222222222217</v>
      </c>
      <c r="N60" s="41">
        <v>0.67847222222222225</v>
      </c>
      <c r="P60" s="59"/>
      <c r="Q60" s="59"/>
      <c r="R60" s="59"/>
      <c r="S60" s="59"/>
      <c r="Z60" s="38"/>
      <c r="AA60" s="38"/>
      <c r="AE60" s="38"/>
      <c r="AF60" s="38"/>
    </row>
    <row r="61" spans="2:32" x14ac:dyDescent="0.3">
      <c r="P61" s="59"/>
      <c r="Q61" s="59"/>
      <c r="R61" s="59"/>
      <c r="S61" s="59"/>
    </row>
    <row r="62" spans="2:32" x14ac:dyDescent="0.3">
      <c r="B62" s="37"/>
      <c r="K62" s="57"/>
      <c r="L62" s="57"/>
      <c r="M62" s="57"/>
      <c r="N62" s="57"/>
      <c r="O62" s="57"/>
      <c r="P62" s="57"/>
      <c r="Q62" s="57"/>
      <c r="R62" s="57"/>
      <c r="S62" s="57"/>
    </row>
    <row r="63" spans="2:32" x14ac:dyDescent="0.3">
      <c r="K63" s="57"/>
      <c r="L63" s="57"/>
      <c r="M63" s="57"/>
      <c r="N63" s="57"/>
      <c r="O63" s="57"/>
      <c r="P63" s="57"/>
      <c r="Q63" s="57"/>
      <c r="R63" s="57"/>
      <c r="S63" s="57"/>
    </row>
    <row r="64" spans="2:32" ht="15" customHeight="1" x14ac:dyDescent="0.3">
      <c r="K64" s="57"/>
      <c r="L64" s="57"/>
      <c r="M64" s="57"/>
      <c r="N64" s="57"/>
      <c r="O64" s="57"/>
      <c r="P64" s="57"/>
      <c r="Q64" s="57"/>
      <c r="R64" s="57"/>
      <c r="S64" s="57"/>
    </row>
    <row r="65" spans="11:19" x14ac:dyDescent="0.3">
      <c r="K65" s="57"/>
      <c r="L65" s="57"/>
      <c r="M65" s="57"/>
      <c r="N65" s="57"/>
      <c r="O65" s="57"/>
      <c r="P65" s="57"/>
      <c r="Q65" s="57"/>
      <c r="R65" s="57"/>
      <c r="S65" s="57"/>
    </row>
  </sheetData>
  <mergeCells count="13">
    <mergeCell ref="C1:G1"/>
    <mergeCell ref="J1:N1"/>
    <mergeCell ref="B4:B13"/>
    <mergeCell ref="I7:I19"/>
    <mergeCell ref="B17:B25"/>
    <mergeCell ref="I24:I33"/>
    <mergeCell ref="X26:X35"/>
    <mergeCell ref="J39:J48"/>
    <mergeCell ref="C40:C46"/>
    <mergeCell ref="X48:AF48"/>
    <mergeCell ref="C49:C57"/>
    <mergeCell ref="J51:J59"/>
    <mergeCell ref="W51:W59"/>
  </mergeCells>
  <pageMargins left="0.7" right="0.7" top="0.75" bottom="0.75" header="0.3" footer="0.3"/>
  <pageSetup paperSize="9" scale="55" fitToWidth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657B1-A804-4D86-9A43-A4F4BD1729AF}">
  <sheetPr>
    <pageSetUpPr fitToPage="1"/>
  </sheetPr>
  <dimension ref="A1:H23"/>
  <sheetViews>
    <sheetView zoomScaleNormal="100" workbookViewId="0">
      <selection activeCell="D1" sqref="D1:G22"/>
    </sheetView>
  </sheetViews>
  <sheetFormatPr defaultColWidth="9.109375" defaultRowHeight="14.4" x14ac:dyDescent="0.3"/>
  <cols>
    <col min="1" max="1" width="14.44140625" style="59" customWidth="1"/>
    <col min="2" max="2" width="10.6640625" style="59" customWidth="1"/>
    <col min="3" max="3" width="10.44140625" style="59" customWidth="1"/>
    <col min="4" max="4" width="19" style="59" customWidth="1"/>
    <col min="5" max="5" width="23.109375" style="59" customWidth="1"/>
    <col min="6" max="6" width="11" style="59" customWidth="1"/>
    <col min="7" max="7" width="14.33203125" style="59" customWidth="1"/>
    <col min="8" max="16384" width="9.109375" style="59"/>
  </cols>
  <sheetData>
    <row r="1" spans="1:8" ht="18" x14ac:dyDescent="0.35">
      <c r="C1" s="69"/>
      <c r="D1" s="69"/>
      <c r="E1" s="69"/>
      <c r="F1" s="69"/>
      <c r="G1" s="69"/>
      <c r="H1" s="69"/>
    </row>
    <row r="2" spans="1:8" ht="20.25" customHeight="1" x14ac:dyDescent="0.4">
      <c r="C2" s="69"/>
      <c r="D2" s="103" t="s">
        <v>96</v>
      </c>
      <c r="E2" s="103"/>
      <c r="F2" s="103"/>
      <c r="G2" s="103"/>
      <c r="H2" s="69"/>
    </row>
    <row r="3" spans="1:8" ht="21" x14ac:dyDescent="0.4">
      <c r="A3" s="68"/>
      <c r="B3" s="68"/>
      <c r="C3" s="70"/>
      <c r="D3" s="77"/>
      <c r="E3" s="77"/>
      <c r="F3" s="77"/>
      <c r="G3" s="77"/>
      <c r="H3" s="69"/>
    </row>
    <row r="4" spans="1:8" ht="21" x14ac:dyDescent="0.4">
      <c r="A4" s="68"/>
      <c r="B4" s="68"/>
      <c r="C4" s="70"/>
      <c r="D4" s="78" t="s">
        <v>9</v>
      </c>
      <c r="E4" s="78" t="s">
        <v>22</v>
      </c>
      <c r="F4" s="79"/>
      <c r="G4" s="79">
        <v>0.3263888888888889</v>
      </c>
      <c r="H4" s="69"/>
    </row>
    <row r="5" spans="1:8" ht="21" x14ac:dyDescent="0.4">
      <c r="A5" s="68"/>
      <c r="B5" s="68"/>
      <c r="C5" s="70"/>
      <c r="D5" s="78" t="s">
        <v>22</v>
      </c>
      <c r="E5" s="78" t="s">
        <v>15</v>
      </c>
      <c r="F5" s="79">
        <v>0.33055555555555555</v>
      </c>
      <c r="G5" s="79">
        <v>0.33402777777777781</v>
      </c>
      <c r="H5" s="69"/>
    </row>
    <row r="6" spans="1:8" ht="21" x14ac:dyDescent="0.4">
      <c r="A6" s="68"/>
      <c r="B6" s="68"/>
      <c r="C6" s="70"/>
      <c r="D6" s="78" t="s">
        <v>15</v>
      </c>
      <c r="E6" s="78" t="s">
        <v>14</v>
      </c>
      <c r="F6" s="79">
        <v>0.3347222222222222</v>
      </c>
      <c r="G6" s="79">
        <v>0.33819444444444446</v>
      </c>
      <c r="H6" s="69"/>
    </row>
    <row r="7" spans="1:8" ht="21" x14ac:dyDescent="0.4">
      <c r="A7" s="68"/>
      <c r="B7" s="68"/>
      <c r="C7" s="70"/>
      <c r="D7" s="78" t="s">
        <v>14</v>
      </c>
      <c r="E7" s="78" t="s">
        <v>41</v>
      </c>
      <c r="F7" s="79">
        <v>0.33888888888888885</v>
      </c>
      <c r="G7" s="79">
        <v>0.3430555555555555</v>
      </c>
      <c r="H7" s="69"/>
    </row>
    <row r="8" spans="1:8" ht="21" x14ac:dyDescent="0.4">
      <c r="A8" s="68"/>
      <c r="B8" s="68"/>
      <c r="C8" s="70"/>
      <c r="D8" s="78" t="s">
        <v>41</v>
      </c>
      <c r="E8" s="78" t="s">
        <v>12</v>
      </c>
      <c r="F8" s="79">
        <v>0.34375</v>
      </c>
      <c r="G8" s="79">
        <v>0.34722222222222227</v>
      </c>
      <c r="H8" s="69"/>
    </row>
    <row r="9" spans="1:8" ht="21" x14ac:dyDescent="0.4">
      <c r="A9" s="68"/>
      <c r="B9" s="68"/>
      <c r="C9" s="70"/>
      <c r="D9" s="78" t="s">
        <v>12</v>
      </c>
      <c r="E9" s="78" t="s">
        <v>50</v>
      </c>
      <c r="F9" s="79">
        <v>0.34791666666666665</v>
      </c>
      <c r="G9" s="79">
        <v>0.35347222222222219</v>
      </c>
      <c r="H9" s="69"/>
    </row>
    <row r="10" spans="1:8" ht="21" x14ac:dyDescent="0.4">
      <c r="A10" s="68"/>
      <c r="B10" s="68"/>
      <c r="C10" s="70"/>
      <c r="D10" s="78" t="s">
        <v>50</v>
      </c>
      <c r="E10" s="78" t="s">
        <v>51</v>
      </c>
      <c r="F10" s="79">
        <v>0.35416666666666669</v>
      </c>
      <c r="G10" s="79">
        <v>0.35694444444444445</v>
      </c>
      <c r="H10" s="69"/>
    </row>
    <row r="11" spans="1:8" ht="21" x14ac:dyDescent="0.4">
      <c r="A11" s="68"/>
      <c r="B11" s="68"/>
      <c r="C11" s="70"/>
      <c r="D11" s="78" t="s">
        <v>52</v>
      </c>
      <c r="E11" s="78" t="s">
        <v>16</v>
      </c>
      <c r="F11" s="79">
        <v>0.3576388888888889</v>
      </c>
      <c r="G11" s="79">
        <v>0.35902777777777778</v>
      </c>
      <c r="H11" s="69"/>
    </row>
    <row r="12" spans="1:8" ht="21" x14ac:dyDescent="0.4">
      <c r="A12" s="68"/>
      <c r="B12" s="68"/>
      <c r="C12" s="70"/>
      <c r="D12" s="78" t="s">
        <v>16</v>
      </c>
      <c r="E12" s="82" t="s">
        <v>9</v>
      </c>
      <c r="F12" s="79">
        <v>0.35972222222222222</v>
      </c>
      <c r="G12" s="79">
        <v>0.36249999999999999</v>
      </c>
      <c r="H12" s="69"/>
    </row>
    <row r="13" spans="1:8" ht="21" x14ac:dyDescent="0.4">
      <c r="A13" s="68"/>
      <c r="B13" s="68"/>
      <c r="C13" s="70"/>
      <c r="D13" s="78" t="s">
        <v>9</v>
      </c>
      <c r="E13" s="82" t="s">
        <v>21</v>
      </c>
      <c r="F13" s="79">
        <v>0.36458333333333331</v>
      </c>
      <c r="G13" s="79">
        <v>0.36805555555555558</v>
      </c>
      <c r="H13" s="69"/>
    </row>
    <row r="14" spans="1:8" ht="21" x14ac:dyDescent="0.4">
      <c r="A14" s="68"/>
      <c r="B14" s="68"/>
      <c r="C14" s="70"/>
      <c r="D14" s="77"/>
      <c r="E14" s="77"/>
      <c r="F14" s="77"/>
      <c r="G14" s="77"/>
      <c r="H14" s="69"/>
    </row>
    <row r="15" spans="1:8" ht="21" x14ac:dyDescent="0.4">
      <c r="A15" s="68"/>
      <c r="B15" s="68"/>
      <c r="C15" s="70"/>
      <c r="D15" s="78" t="s">
        <v>9</v>
      </c>
      <c r="E15" s="83" t="s">
        <v>17</v>
      </c>
      <c r="F15" s="78"/>
      <c r="G15" s="79">
        <v>0.34027777777777773</v>
      </c>
      <c r="H15" s="69"/>
    </row>
    <row r="16" spans="1:8" ht="21" x14ac:dyDescent="0.4">
      <c r="A16" s="68"/>
      <c r="B16" s="68"/>
      <c r="C16" s="70"/>
      <c r="D16" s="83" t="s">
        <v>17</v>
      </c>
      <c r="E16" s="78" t="s">
        <v>48</v>
      </c>
      <c r="F16" s="79">
        <v>0.34027777777777773</v>
      </c>
      <c r="G16" s="79">
        <v>0.3430555555555555</v>
      </c>
      <c r="H16" s="69"/>
    </row>
    <row r="17" spans="1:8" ht="21" x14ac:dyDescent="0.4">
      <c r="A17" s="68"/>
      <c r="B17" s="68"/>
      <c r="C17" s="70"/>
      <c r="D17" s="78" t="s">
        <v>48</v>
      </c>
      <c r="E17" s="78" t="s">
        <v>55</v>
      </c>
      <c r="F17" s="79">
        <v>0.34375</v>
      </c>
      <c r="G17" s="79">
        <v>0.34513888888888888</v>
      </c>
      <c r="H17" s="69"/>
    </row>
    <row r="18" spans="1:8" ht="21" x14ac:dyDescent="0.4">
      <c r="A18" s="68"/>
      <c r="B18" s="68"/>
      <c r="C18" s="70"/>
      <c r="D18" s="78" t="s">
        <v>55</v>
      </c>
      <c r="E18" s="78" t="s">
        <v>20</v>
      </c>
      <c r="F18" s="79">
        <v>0.34583333333333338</v>
      </c>
      <c r="G18" s="79">
        <v>0.34791666666666665</v>
      </c>
      <c r="H18" s="69"/>
    </row>
    <row r="19" spans="1:8" ht="21" x14ac:dyDescent="0.4">
      <c r="A19" s="68"/>
      <c r="B19" s="68"/>
      <c r="C19" s="70"/>
      <c r="D19" s="78" t="s">
        <v>20</v>
      </c>
      <c r="E19" s="82" t="s">
        <v>21</v>
      </c>
      <c r="F19" s="79">
        <v>0.34930555555555554</v>
      </c>
      <c r="G19" s="79">
        <v>0.35138888888888892</v>
      </c>
      <c r="H19" s="69"/>
    </row>
    <row r="20" spans="1:8" ht="21" x14ac:dyDescent="0.4">
      <c r="A20" s="68"/>
      <c r="B20" s="68"/>
      <c r="C20" s="70"/>
      <c r="D20" s="78" t="s">
        <v>24</v>
      </c>
      <c r="E20" s="78" t="s">
        <v>56</v>
      </c>
      <c r="F20" s="79">
        <v>0.35347222222222219</v>
      </c>
      <c r="G20" s="79">
        <v>0.3611111111111111</v>
      </c>
      <c r="H20" s="69"/>
    </row>
    <row r="21" spans="1:8" ht="21" x14ac:dyDescent="0.4">
      <c r="A21" s="68"/>
      <c r="B21" s="68"/>
      <c r="C21" s="70"/>
      <c r="D21" s="78" t="s">
        <v>56</v>
      </c>
      <c r="E21" s="78" t="s">
        <v>8</v>
      </c>
      <c r="F21" s="79">
        <v>0.3611111111111111</v>
      </c>
      <c r="G21" s="79">
        <v>0.36458333333333331</v>
      </c>
      <c r="H21" s="69"/>
    </row>
    <row r="22" spans="1:8" ht="21" x14ac:dyDescent="0.4">
      <c r="A22" s="68"/>
      <c r="B22" s="68"/>
      <c r="C22" s="70"/>
      <c r="D22" s="78" t="s">
        <v>8</v>
      </c>
      <c r="E22" s="78" t="s">
        <v>9</v>
      </c>
      <c r="F22" s="79">
        <v>0.36458333333333331</v>
      </c>
      <c r="G22" s="79">
        <v>0.36805555555555558</v>
      </c>
      <c r="H22" s="69"/>
    </row>
    <row r="23" spans="1:8" ht="18" x14ac:dyDescent="0.35">
      <c r="A23" s="68"/>
      <c r="B23" s="68"/>
      <c r="C23" s="70"/>
      <c r="D23" s="69"/>
      <c r="E23" s="69"/>
      <c r="F23" s="69"/>
      <c r="G23" s="74"/>
      <c r="H23" s="69"/>
    </row>
  </sheetData>
  <mergeCells count="1">
    <mergeCell ref="D2:G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91CCB-CCB4-486A-AAEE-1983D0414849}">
  <sheetPr>
    <pageSetUpPr fitToPage="1"/>
  </sheetPr>
  <dimension ref="B2:AB28"/>
  <sheetViews>
    <sheetView zoomScaleNormal="100" workbookViewId="0">
      <selection activeCell="D2" sqref="D2:H26"/>
    </sheetView>
  </sheetViews>
  <sheetFormatPr defaultColWidth="9.109375" defaultRowHeight="14.4" x14ac:dyDescent="0.3"/>
  <cols>
    <col min="1" max="1" width="9.109375" style="59"/>
    <col min="2" max="2" width="11.109375" style="59" customWidth="1"/>
    <col min="3" max="3" width="9.109375" style="59"/>
    <col min="4" max="4" width="15" style="59" customWidth="1"/>
    <col min="5" max="5" width="21.33203125" style="59" customWidth="1"/>
    <col min="6" max="6" width="31.5546875" style="59" customWidth="1"/>
    <col min="7" max="7" width="12.33203125" style="59" customWidth="1"/>
    <col min="8" max="8" width="12.88671875" style="59" customWidth="1"/>
    <col min="9" max="10" width="9.109375" style="59"/>
    <col min="11" max="12" width="13.33203125" style="59" bestFit="1" customWidth="1"/>
    <col min="13" max="13" width="12.6640625" style="59" customWidth="1"/>
    <col min="14" max="14" width="10.5546875" style="59" customWidth="1"/>
    <col min="15" max="19" width="9.109375" style="59"/>
    <col min="20" max="20" width="12.33203125" style="59" customWidth="1"/>
    <col min="21" max="21" width="18.5546875" style="59" customWidth="1"/>
    <col min="22" max="23" width="9.109375" style="59"/>
    <col min="24" max="24" width="6.6640625" style="59" customWidth="1"/>
    <col min="25" max="25" width="13.109375" style="59" customWidth="1"/>
    <col min="26" max="26" width="15.5546875" style="59" customWidth="1"/>
    <col min="27" max="16384" width="9.109375" style="59"/>
  </cols>
  <sheetData>
    <row r="2" spans="4:11" ht="21" x14ac:dyDescent="0.4">
      <c r="D2" s="103" t="s">
        <v>93</v>
      </c>
      <c r="E2" s="103"/>
      <c r="F2" s="103"/>
      <c r="G2" s="103"/>
      <c r="H2" s="103"/>
    </row>
    <row r="3" spans="4:11" ht="21" x14ac:dyDescent="0.4">
      <c r="D3" s="77"/>
      <c r="E3" s="77"/>
      <c r="F3" s="77"/>
      <c r="G3" s="77"/>
      <c r="H3" s="77"/>
      <c r="K3" s="68"/>
    </row>
    <row r="4" spans="4:11" ht="24" customHeight="1" x14ac:dyDescent="0.4">
      <c r="D4" s="104" t="s">
        <v>91</v>
      </c>
      <c r="E4" s="78" t="s">
        <v>9</v>
      </c>
      <c r="F4" s="78" t="s">
        <v>76</v>
      </c>
      <c r="G4" s="79">
        <v>0.42708333333333331</v>
      </c>
      <c r="H4" s="79">
        <v>0.42986111111111108</v>
      </c>
      <c r="K4" s="68"/>
    </row>
    <row r="5" spans="4:11" ht="18.75" customHeight="1" x14ac:dyDescent="0.4">
      <c r="D5" s="104"/>
      <c r="E5" s="78" t="s">
        <v>8</v>
      </c>
      <c r="F5" s="78" t="s">
        <v>77</v>
      </c>
      <c r="G5" s="79">
        <v>0.43055555555555558</v>
      </c>
      <c r="H5" s="79">
        <v>0.43402777777777773</v>
      </c>
      <c r="K5" s="68"/>
    </row>
    <row r="6" spans="4:11" ht="21" x14ac:dyDescent="0.4">
      <c r="D6" s="104"/>
      <c r="E6" s="78" t="s">
        <v>7</v>
      </c>
      <c r="F6" s="78" t="s">
        <v>21</v>
      </c>
      <c r="G6" s="79">
        <v>0.43472222222222223</v>
      </c>
      <c r="H6" s="79">
        <v>0.44166666666666665</v>
      </c>
      <c r="K6" s="68"/>
    </row>
    <row r="7" spans="4:11" ht="21" x14ac:dyDescent="0.4">
      <c r="D7" s="104"/>
      <c r="E7" s="78" t="s">
        <v>21</v>
      </c>
      <c r="F7" s="78" t="s">
        <v>78</v>
      </c>
      <c r="G7" s="79">
        <v>0.44375000000000003</v>
      </c>
      <c r="H7" s="79">
        <v>0.4458333333333333</v>
      </c>
      <c r="K7" s="68"/>
    </row>
    <row r="8" spans="4:11" ht="21.75" customHeight="1" x14ac:dyDescent="0.4">
      <c r="D8" s="104"/>
      <c r="E8" s="78" t="s">
        <v>26</v>
      </c>
      <c r="F8" s="78" t="s">
        <v>79</v>
      </c>
      <c r="G8" s="79">
        <v>0.4465277777777778</v>
      </c>
      <c r="H8" s="79">
        <v>0.45</v>
      </c>
      <c r="K8" s="68"/>
    </row>
    <row r="9" spans="4:11" ht="24.75" customHeight="1" x14ac:dyDescent="0.4">
      <c r="D9" s="104"/>
      <c r="E9" s="78" t="s">
        <v>49</v>
      </c>
      <c r="F9" s="78" t="s">
        <v>80</v>
      </c>
      <c r="G9" s="79">
        <v>0.45069444444444445</v>
      </c>
      <c r="H9" s="79">
        <v>0.45347222222222222</v>
      </c>
      <c r="K9" s="68"/>
    </row>
    <row r="10" spans="4:11" ht="19.5" customHeight="1" x14ac:dyDescent="0.4">
      <c r="D10" s="104"/>
      <c r="E10" s="78" t="s">
        <v>48</v>
      </c>
      <c r="F10" s="78" t="s">
        <v>81</v>
      </c>
      <c r="G10" s="79">
        <v>0.45416666666666666</v>
      </c>
      <c r="H10" s="79">
        <v>0.45555555555555555</v>
      </c>
      <c r="K10" s="68"/>
    </row>
    <row r="11" spans="4:11" ht="21" x14ac:dyDescent="0.4">
      <c r="D11" s="104"/>
      <c r="E11" s="78" t="s">
        <v>47</v>
      </c>
      <c r="F11" s="80" t="s">
        <v>9</v>
      </c>
      <c r="G11" s="79">
        <v>0.45624999999999999</v>
      </c>
      <c r="H11" s="79">
        <v>0.46388888888888885</v>
      </c>
      <c r="K11" s="68"/>
    </row>
    <row r="12" spans="4:11" ht="21" x14ac:dyDescent="0.4">
      <c r="D12" s="77"/>
      <c r="E12" s="77"/>
      <c r="F12" s="77"/>
      <c r="G12" s="77"/>
      <c r="H12" s="77"/>
      <c r="K12" s="68"/>
    </row>
    <row r="13" spans="4:11" ht="21" x14ac:dyDescent="0.4">
      <c r="D13" s="77"/>
      <c r="E13" s="77"/>
      <c r="F13" s="77"/>
      <c r="G13" s="77"/>
      <c r="H13" s="77"/>
    </row>
    <row r="14" spans="4:11" ht="21" x14ac:dyDescent="0.4">
      <c r="D14" s="104" t="s">
        <v>92</v>
      </c>
      <c r="E14" s="78" t="s">
        <v>21</v>
      </c>
      <c r="F14" s="78" t="s">
        <v>83</v>
      </c>
      <c r="G14" s="79">
        <v>0.42708333333333331</v>
      </c>
      <c r="H14" s="79">
        <v>0.42986111111111108</v>
      </c>
    </row>
    <row r="15" spans="4:11" ht="21" x14ac:dyDescent="0.4">
      <c r="D15" s="104"/>
      <c r="E15" s="78" t="s">
        <v>54</v>
      </c>
      <c r="F15" s="80" t="s">
        <v>84</v>
      </c>
      <c r="G15" s="81">
        <v>0.43124999999999997</v>
      </c>
      <c r="H15" s="79">
        <v>0.43402777777777773</v>
      </c>
      <c r="K15" s="68"/>
    </row>
    <row r="16" spans="4:11" ht="21" x14ac:dyDescent="0.4">
      <c r="D16" s="104"/>
      <c r="E16" s="80" t="s">
        <v>73</v>
      </c>
      <c r="F16" s="78" t="s">
        <v>85</v>
      </c>
      <c r="G16" s="79">
        <v>0.43472222222222223</v>
      </c>
      <c r="H16" s="79">
        <v>0.4375</v>
      </c>
      <c r="K16" s="68"/>
    </row>
    <row r="17" spans="2:28" ht="21" x14ac:dyDescent="0.4">
      <c r="D17" s="104"/>
      <c r="E17" s="78" t="s">
        <v>51</v>
      </c>
      <c r="F17" s="78" t="s">
        <v>82</v>
      </c>
      <c r="G17" s="79">
        <v>0.4381944444444445</v>
      </c>
      <c r="H17" s="79">
        <v>0.44166666666666665</v>
      </c>
      <c r="K17" s="68"/>
    </row>
    <row r="18" spans="2:28" ht="21" x14ac:dyDescent="0.4">
      <c r="D18" s="104"/>
      <c r="E18" s="78" t="s">
        <v>53</v>
      </c>
      <c r="F18" s="78" t="s">
        <v>86</v>
      </c>
      <c r="G18" s="79">
        <v>0.44305555555555554</v>
      </c>
      <c r="H18" s="79">
        <v>0.4458333333333333</v>
      </c>
      <c r="K18" s="68"/>
      <c r="V18" s="38"/>
      <c r="W18" s="38"/>
      <c r="AA18" s="38"/>
      <c r="AB18" s="38"/>
    </row>
    <row r="19" spans="2:28" ht="21" x14ac:dyDescent="0.4">
      <c r="D19" s="104"/>
      <c r="E19" s="78" t="s">
        <v>12</v>
      </c>
      <c r="F19" s="80" t="s">
        <v>90</v>
      </c>
      <c r="G19" s="79">
        <v>0.4465277777777778</v>
      </c>
      <c r="H19" s="79">
        <v>0.44930555555555557</v>
      </c>
      <c r="K19" s="68"/>
      <c r="V19" s="38"/>
      <c r="W19" s="38"/>
      <c r="AA19" s="38"/>
      <c r="AB19" s="38"/>
    </row>
    <row r="20" spans="2:28" ht="19.5" customHeight="1" x14ac:dyDescent="0.4">
      <c r="D20" s="104"/>
      <c r="E20" s="80" t="s">
        <v>41</v>
      </c>
      <c r="F20" s="78" t="s">
        <v>87</v>
      </c>
      <c r="G20" s="79">
        <v>0.45</v>
      </c>
      <c r="H20" s="79">
        <v>0.45347222222222222</v>
      </c>
      <c r="K20" s="68"/>
      <c r="V20" s="38"/>
      <c r="W20" s="38"/>
      <c r="AA20" s="38"/>
      <c r="AB20" s="38"/>
    </row>
    <row r="21" spans="2:28" ht="21" x14ac:dyDescent="0.4">
      <c r="D21" s="104"/>
      <c r="E21" s="78" t="s">
        <v>14</v>
      </c>
      <c r="F21" s="80" t="s">
        <v>88</v>
      </c>
      <c r="G21" s="79">
        <v>0.45416666666666666</v>
      </c>
      <c r="H21" s="79">
        <v>0.45763888888888887</v>
      </c>
      <c r="K21" s="68"/>
      <c r="V21" s="38"/>
      <c r="W21" s="38"/>
      <c r="AA21" s="38"/>
      <c r="AB21" s="38"/>
    </row>
    <row r="22" spans="2:28" ht="21" x14ac:dyDescent="0.4">
      <c r="D22" s="104"/>
      <c r="E22" s="78" t="s">
        <v>15</v>
      </c>
      <c r="F22" s="78" t="s">
        <v>89</v>
      </c>
      <c r="G22" s="79">
        <v>0.45833333333333331</v>
      </c>
      <c r="H22" s="79">
        <v>0.46180555555555558</v>
      </c>
      <c r="K22" s="68"/>
      <c r="V22" s="38"/>
      <c r="W22" s="38"/>
      <c r="AA22" s="38"/>
      <c r="AB22" s="38"/>
    </row>
    <row r="23" spans="2:28" ht="21" x14ac:dyDescent="0.4">
      <c r="D23" s="104"/>
      <c r="E23" s="80" t="s">
        <v>22</v>
      </c>
      <c r="F23" s="80" t="s">
        <v>9</v>
      </c>
      <c r="G23" s="79">
        <v>0.46388888888888885</v>
      </c>
      <c r="H23" s="79">
        <v>0.47013888888888888</v>
      </c>
      <c r="K23" s="68"/>
      <c r="V23" s="38"/>
      <c r="W23" s="39"/>
      <c r="AA23" s="38"/>
      <c r="AB23" s="38"/>
    </row>
    <row r="24" spans="2:28" ht="21" x14ac:dyDescent="0.4">
      <c r="D24" s="77"/>
      <c r="E24" s="77"/>
      <c r="F24" s="77"/>
      <c r="G24" s="77"/>
      <c r="H24" s="77"/>
      <c r="V24" s="38"/>
      <c r="W24" s="38"/>
      <c r="AA24" s="38"/>
      <c r="AB24" s="38"/>
    </row>
    <row r="25" spans="2:28" ht="21" x14ac:dyDescent="0.4">
      <c r="D25" s="77" t="s">
        <v>94</v>
      </c>
      <c r="E25" s="77"/>
      <c r="F25" s="77"/>
      <c r="G25" s="77"/>
      <c r="H25" s="77"/>
    </row>
    <row r="26" spans="2:28" ht="21" x14ac:dyDescent="0.4">
      <c r="B26" s="58"/>
      <c r="D26" s="77" t="s">
        <v>95</v>
      </c>
      <c r="E26" s="77"/>
      <c r="F26" s="77"/>
      <c r="G26" s="77"/>
      <c r="H26" s="77"/>
    </row>
    <row r="28" spans="2:28" ht="15" customHeight="1" x14ac:dyDescent="0.3"/>
  </sheetData>
  <mergeCells count="3">
    <mergeCell ref="D4:D11"/>
    <mergeCell ref="D14:D23"/>
    <mergeCell ref="D2:H2"/>
  </mergeCells>
  <pageMargins left="0.7" right="0.7" top="0.75" bottom="0.75" header="0.3" footer="0.3"/>
  <pageSetup paperSize="9" scale="9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LICZBA DZIECI</vt:lpstr>
      <vt:lpstr>Przywóz </vt:lpstr>
      <vt:lpstr>Odwóz</vt:lpstr>
      <vt:lpstr>przywóz 1 września</vt:lpstr>
      <vt:lpstr>odwóz 1 września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Radek Grzechowiak</cp:lastModifiedBy>
  <cp:lastPrinted>2021-08-20T08:56:14Z</cp:lastPrinted>
  <dcterms:created xsi:type="dcterms:W3CDTF">2021-07-21T10:33:01Z</dcterms:created>
  <dcterms:modified xsi:type="dcterms:W3CDTF">2021-09-01T12:04:00Z</dcterms:modified>
</cp:coreProperties>
</file>